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hanaron\Desktop\自作資料\ブログ\"/>
    </mc:Choice>
  </mc:AlternateContent>
  <xr:revisionPtr revIDLastSave="0" documentId="13_ncr:1_{006961A2-B7FC-4372-A318-2CCD6CC4AE3B}" xr6:coauthVersionLast="47" xr6:coauthVersionMax="47" xr10:uidLastSave="{00000000-0000-0000-0000-000000000000}"/>
  <bookViews>
    <workbookView xWindow="-108" yWindow="-108" windowWidth="23256" windowHeight="12576" xr2:uid="{00000000-000D-0000-FFFF-FFFF00000000}"/>
  </bookViews>
  <sheets>
    <sheet name="土地採点表" sheetId="3" r:id="rId1"/>
  </sheets>
  <definedNames>
    <definedName name="_xlnm.Print_Area" localSheetId="0">土地採点表!$B$1:$J$151</definedName>
    <definedName name="_xlnm.Print_Titles" localSheetId="0">土地採点表!$1:$2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0" i="3" l="1"/>
  <c r="J149" i="3"/>
  <c r="J151" i="3"/>
  <c r="J125" i="3"/>
  <c r="J116" i="3"/>
  <c r="I46" i="3"/>
  <c r="J46" i="3" s="1"/>
  <c r="I43" i="3"/>
  <c r="J43" i="3" s="1"/>
  <c r="I27" i="3"/>
  <c r="J27" i="3" s="1"/>
  <c r="I20" i="3"/>
  <c r="J20" i="3" s="1"/>
  <c r="I19" i="3"/>
  <c r="J19" i="3" s="1"/>
  <c r="J7" i="3"/>
  <c r="I6" i="3"/>
  <c r="J6" i="3" s="1"/>
  <c r="J148" i="3"/>
  <c r="J147" i="3"/>
  <c r="J146" i="3"/>
  <c r="J145" i="3"/>
  <c r="J144" i="3"/>
  <c r="J143" i="3"/>
  <c r="J142" i="3"/>
  <c r="J141" i="3"/>
  <c r="J140" i="3"/>
  <c r="J139" i="3"/>
  <c r="J138" i="3"/>
  <c r="J137" i="3"/>
  <c r="J136" i="3"/>
  <c r="J135" i="3"/>
  <c r="J134" i="3"/>
  <c r="J133" i="3"/>
  <c r="J132" i="3"/>
  <c r="K132" i="3" s="1"/>
  <c r="J131" i="3"/>
  <c r="J130" i="3"/>
  <c r="J129" i="3"/>
  <c r="J128" i="3"/>
  <c r="J127" i="3"/>
  <c r="J126" i="3"/>
  <c r="J123" i="3"/>
  <c r="J122" i="3"/>
  <c r="J121" i="3"/>
  <c r="J120" i="3"/>
  <c r="J119" i="3"/>
  <c r="J118" i="3"/>
  <c r="J117" i="3"/>
  <c r="J115" i="3"/>
  <c r="J114" i="3"/>
  <c r="J113" i="3"/>
  <c r="J112" i="3"/>
  <c r="J111" i="3"/>
  <c r="J110" i="3"/>
  <c r="J108" i="3"/>
  <c r="J107" i="3"/>
  <c r="J106" i="3"/>
  <c r="J105" i="3"/>
  <c r="J104" i="3"/>
  <c r="K102" i="3" s="1"/>
  <c r="J103" i="3"/>
  <c r="J101" i="3"/>
  <c r="J100" i="3"/>
  <c r="J99" i="3"/>
  <c r="J98" i="3"/>
  <c r="J97" i="3"/>
  <c r="J96" i="3"/>
  <c r="J95" i="3"/>
  <c r="J94" i="3"/>
  <c r="J93" i="3"/>
  <c r="J92" i="3"/>
  <c r="J91" i="3"/>
  <c r="J90" i="3"/>
  <c r="J89" i="3"/>
  <c r="J88" i="3"/>
  <c r="J87" i="3"/>
  <c r="J86" i="3"/>
  <c r="J85"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5" i="3"/>
  <c r="J44" i="3"/>
  <c r="J42" i="3"/>
  <c r="J41" i="3"/>
  <c r="J40" i="3"/>
  <c r="J39" i="3"/>
  <c r="J38" i="3"/>
  <c r="J37" i="3"/>
  <c r="J36" i="3"/>
  <c r="J35" i="3"/>
  <c r="J34" i="3"/>
  <c r="J33" i="3"/>
  <c r="J32" i="3"/>
  <c r="J31" i="3"/>
  <c r="J30" i="3"/>
  <c r="J29" i="3"/>
  <c r="J28" i="3"/>
  <c r="J26" i="3"/>
  <c r="J25" i="3"/>
  <c r="J24" i="3"/>
  <c r="J23" i="3"/>
  <c r="J22" i="3"/>
  <c r="J21" i="3"/>
  <c r="J17" i="3"/>
  <c r="J16" i="3"/>
  <c r="J15" i="3"/>
  <c r="J14" i="3"/>
  <c r="J13" i="3"/>
  <c r="J8" i="3"/>
  <c r="J4" i="3"/>
  <c r="K138" i="3" l="1"/>
  <c r="M153" i="3"/>
  <c r="K154" i="3"/>
  <c r="H152" i="3" s="1"/>
  <c r="K51" i="3"/>
  <c r="K59" i="3"/>
  <c r="K67" i="3"/>
  <c r="K20" i="3"/>
  <c r="K43" i="3"/>
  <c r="K84" i="3"/>
  <c r="K46" i="3"/>
  <c r="K27" i="3"/>
  <c r="K72" i="3"/>
  <c r="K32" i="3"/>
  <c r="K18" i="3"/>
  <c r="K109" i="3"/>
  <c r="K125" i="3"/>
  <c r="K116" i="3"/>
  <c r="K3" i="3"/>
  <c r="J9" i="3"/>
  <c r="J11" i="3" l="1"/>
  <c r="J10" i="3"/>
  <c r="K5" i="3" s="1"/>
  <c r="K124" i="3" l="1"/>
</calcChain>
</file>

<file path=xl/sharedStrings.xml><?xml version="1.0" encoding="utf-8"?>
<sst xmlns="http://schemas.openxmlformats.org/spreadsheetml/2006/main" count="460" uniqueCount="280">
  <si>
    <t>2.エリア</t>
    <phoneticPr fontId="1"/>
  </si>
  <si>
    <t>3.敷地条件</t>
    <rPh sb="2" eb="4">
      <t>シキチ</t>
    </rPh>
    <rPh sb="4" eb="6">
      <t>ジョウケン</t>
    </rPh>
    <phoneticPr fontId="1"/>
  </si>
  <si>
    <t>4.安全性</t>
    <rPh sb="2" eb="5">
      <t>アンゼンセイ</t>
    </rPh>
    <phoneticPr fontId="1"/>
  </si>
  <si>
    <t>5.インフラ</t>
    <phoneticPr fontId="1"/>
  </si>
  <si>
    <t>1.予算</t>
    <phoneticPr fontId="1"/>
  </si>
  <si>
    <t>6.利便性</t>
    <rPh sb="2" eb="5">
      <t>リベンセイ</t>
    </rPh>
    <phoneticPr fontId="1"/>
  </si>
  <si>
    <t>優先順位</t>
    <rPh sb="0" eb="4">
      <t>ユウセンジュンイ</t>
    </rPh>
    <phoneticPr fontId="1"/>
  </si>
  <si>
    <t>NG</t>
    <phoneticPr fontId="1"/>
  </si>
  <si>
    <t>・埋め戻しをしていないこと（不同沈下を懸念）</t>
    <rPh sb="14" eb="16">
      <t>フドウ</t>
    </rPh>
    <rPh sb="16" eb="18">
      <t>チンカ</t>
    </rPh>
    <rPh sb="19" eb="21">
      <t>ケネン</t>
    </rPh>
    <phoneticPr fontId="1"/>
  </si>
  <si>
    <t>・残土処分で盛土をしていないこと（無駄に土留めが必要）</t>
    <rPh sb="17" eb="19">
      <t>ムダ</t>
    </rPh>
    <rPh sb="20" eb="22">
      <t>ドド</t>
    </rPh>
    <rPh sb="24" eb="26">
      <t>ヒツヨウ</t>
    </rPh>
    <phoneticPr fontId="1"/>
  </si>
  <si>
    <t>・車2台がすれ違える幅（4.5ｍ）以上、できれば6ｍ</t>
    <rPh sb="1" eb="2">
      <t>クルマ</t>
    </rPh>
    <rPh sb="17" eb="19">
      <t>イジョウ</t>
    </rPh>
    <phoneticPr fontId="1"/>
  </si>
  <si>
    <t>・交通量は多くないか？（子供の安全性）</t>
    <phoneticPr fontId="1"/>
  </si>
  <si>
    <t>・1.5ｍまで、できれば1ｍ（建築費都合）</t>
    <rPh sb="15" eb="18">
      <t>ケンチクヒ</t>
    </rPh>
    <rPh sb="18" eb="20">
      <t>ツゴウ</t>
    </rPh>
    <phoneticPr fontId="1"/>
  </si>
  <si>
    <t>・事件歴の有無を確認</t>
    <rPh sb="1" eb="4">
      <t>ジケンレキ</t>
    </rPh>
    <rPh sb="5" eb="7">
      <t>ウム</t>
    </rPh>
    <rPh sb="8" eb="10">
      <t>カクニン</t>
    </rPh>
    <phoneticPr fontId="1"/>
  </si>
  <si>
    <t>・崖条例がない、土砂崩れの発生するような危険性がない</t>
    <phoneticPr fontId="1"/>
  </si>
  <si>
    <t>・大規模盛土</t>
    <rPh sb="1" eb="4">
      <t>ダイキボ</t>
    </rPh>
    <rPh sb="4" eb="6">
      <t>モリド</t>
    </rPh>
    <phoneticPr fontId="1"/>
  </si>
  <si>
    <t>・河川の浸水区域外であること</t>
    <rPh sb="1" eb="3">
      <t>カセン</t>
    </rPh>
    <rPh sb="4" eb="6">
      <t>シンスイ</t>
    </rPh>
    <rPh sb="6" eb="9">
      <t>クイキガイ</t>
    </rPh>
    <phoneticPr fontId="1"/>
  </si>
  <si>
    <t>・農業水路の氾濫も聞き込み</t>
    <rPh sb="9" eb="10">
      <t>キ</t>
    </rPh>
    <rPh sb="11" eb="12">
      <t>コ</t>
    </rPh>
    <phoneticPr fontId="1"/>
  </si>
  <si>
    <t>・免責になっていないこと</t>
    <rPh sb="1" eb="3">
      <t>メンセキ</t>
    </rPh>
    <phoneticPr fontId="1"/>
  </si>
  <si>
    <t>・追加工事が発生しないこと</t>
    <rPh sb="1" eb="5">
      <t>ツイカコウジ</t>
    </rPh>
    <rPh sb="6" eb="8">
      <t>ハッセイ</t>
    </rPh>
    <phoneticPr fontId="1"/>
  </si>
  <si>
    <t>・可能であれば都市ガス</t>
    <rPh sb="1" eb="3">
      <t>カノウ</t>
    </rPh>
    <rPh sb="7" eb="9">
      <t>トシ</t>
    </rPh>
    <phoneticPr fontId="1"/>
  </si>
  <si>
    <t>・都市計画を確認する。都市計画道路予定地も確認</t>
    <rPh sb="6" eb="8">
      <t>カクニン</t>
    </rPh>
    <rPh sb="11" eb="17">
      <t>トシケイカクドウロ</t>
    </rPh>
    <rPh sb="17" eb="20">
      <t>ヨテイチ</t>
    </rPh>
    <rPh sb="21" eb="23">
      <t>カクニン</t>
    </rPh>
    <phoneticPr fontId="1"/>
  </si>
  <si>
    <t>・13ｍを想定（沼津市HPより）</t>
    <rPh sb="5" eb="7">
      <t>ソウテイ</t>
    </rPh>
    <rPh sb="8" eb="10">
      <t>ヌマヅ</t>
    </rPh>
    <rPh sb="10" eb="11">
      <t>シ</t>
    </rPh>
    <phoneticPr fontId="1"/>
  </si>
  <si>
    <t>・工事不要　φ20。隣地の地下などを通っていないこと</t>
    <rPh sb="1" eb="5">
      <t>コウジフヨウ</t>
    </rPh>
    <rPh sb="10" eb="12">
      <t>リンチ</t>
    </rPh>
    <rPh sb="13" eb="15">
      <t>チカ</t>
    </rPh>
    <rPh sb="18" eb="19">
      <t>トオ</t>
    </rPh>
    <phoneticPr fontId="1"/>
  </si>
  <si>
    <t>評価</t>
    <rPh sb="0" eb="2">
      <t>ヒョウカ</t>
    </rPh>
    <phoneticPr fontId="1"/>
  </si>
  <si>
    <t>・道路、工場の建設予定（今後の騒音、道路渋滞）</t>
    <rPh sb="1" eb="3">
      <t>ドウロ</t>
    </rPh>
    <rPh sb="4" eb="6">
      <t>コウジョウ</t>
    </rPh>
    <rPh sb="7" eb="11">
      <t>ケンセツヨテイ</t>
    </rPh>
    <rPh sb="12" eb="14">
      <t>コンゴ</t>
    </rPh>
    <rPh sb="15" eb="17">
      <t>ソウオン</t>
    </rPh>
    <rPh sb="18" eb="22">
      <t>ドウロジュウタイ</t>
    </rPh>
    <phoneticPr fontId="1"/>
  </si>
  <si>
    <t>・駅までの外灯</t>
    <rPh sb="1" eb="2">
      <t>エキ</t>
    </rPh>
    <rPh sb="5" eb="7">
      <t>ガイトウ</t>
    </rPh>
    <phoneticPr fontId="1"/>
  </si>
  <si>
    <t>・電波塔、高圧線</t>
    <rPh sb="1" eb="4">
      <t>デンパトウ</t>
    </rPh>
    <rPh sb="5" eb="8">
      <t>コウアツセン</t>
    </rPh>
    <phoneticPr fontId="1"/>
  </si>
  <si>
    <t>・汚水処理場、</t>
  </si>
  <si>
    <t>③よい　②普通　①悪い</t>
    <rPh sb="5" eb="7">
      <t>フツウ</t>
    </rPh>
    <rPh sb="9" eb="10">
      <t>ワル</t>
    </rPh>
    <phoneticPr fontId="1"/>
  </si>
  <si>
    <t>③よい　②普通　①混雑</t>
    <rPh sb="5" eb="7">
      <t>フツウ</t>
    </rPh>
    <rPh sb="9" eb="11">
      <t>コンザツ</t>
    </rPh>
    <phoneticPr fontId="1"/>
  </si>
  <si>
    <t>③なし　②目視可能　①200ｍ以内</t>
    <rPh sb="5" eb="7">
      <t>モクシ</t>
    </rPh>
    <rPh sb="7" eb="9">
      <t>カノウ</t>
    </rPh>
    <rPh sb="15" eb="17">
      <t>イナイ</t>
    </rPh>
    <phoneticPr fontId="1"/>
  </si>
  <si>
    <t>・通勤手段</t>
    <rPh sb="1" eb="5">
      <t>ツウキンシュダン</t>
    </rPh>
    <phoneticPr fontId="1"/>
  </si>
  <si>
    <t>・通勤時間</t>
    <rPh sb="1" eb="5">
      <t>ツウキンジカン</t>
    </rPh>
    <phoneticPr fontId="1"/>
  </si>
  <si>
    <t>・終電、バスの時間</t>
    <rPh sb="1" eb="3">
      <t>シュウデン</t>
    </rPh>
    <rPh sb="7" eb="9">
      <t>ジカン</t>
    </rPh>
    <phoneticPr fontId="1"/>
  </si>
  <si>
    <t>・主要道路</t>
    <rPh sb="1" eb="3">
      <t>シュヨウ</t>
    </rPh>
    <rPh sb="3" eb="5">
      <t>ドウロ</t>
    </rPh>
    <phoneticPr fontId="1"/>
  </si>
  <si>
    <t>・高速インター</t>
    <rPh sb="1" eb="3">
      <t>コウソク</t>
    </rPh>
    <phoneticPr fontId="1"/>
  </si>
  <si>
    <t>③徒歩　②自転車　①車</t>
    <rPh sb="1" eb="3">
      <t>トホ</t>
    </rPh>
    <rPh sb="5" eb="8">
      <t>ジテンシャ</t>
    </rPh>
    <rPh sb="10" eb="11">
      <t>クルマ</t>
    </rPh>
    <phoneticPr fontId="1"/>
  </si>
  <si>
    <t>・小児科</t>
    <rPh sb="1" eb="4">
      <t>ショウニカ</t>
    </rPh>
    <phoneticPr fontId="1"/>
  </si>
  <si>
    <t>・内科</t>
    <rPh sb="1" eb="3">
      <t>ナイカ</t>
    </rPh>
    <phoneticPr fontId="1"/>
  </si>
  <si>
    <t>・歯科</t>
    <rPh sb="1" eb="3">
      <t>シカ</t>
    </rPh>
    <phoneticPr fontId="1"/>
  </si>
  <si>
    <t>・総合病院</t>
    <rPh sb="1" eb="5">
      <t>ソウゴウビョウイン</t>
    </rPh>
    <phoneticPr fontId="1"/>
  </si>
  <si>
    <t>・公園、子供の遊び場</t>
    <rPh sb="1" eb="3">
      <t>コウエン</t>
    </rPh>
    <rPh sb="4" eb="6">
      <t>コドモ</t>
    </rPh>
    <rPh sb="7" eb="8">
      <t>アソ</t>
    </rPh>
    <rPh sb="9" eb="10">
      <t>バ</t>
    </rPh>
    <phoneticPr fontId="1"/>
  </si>
  <si>
    <t>・スーパー</t>
  </si>
  <si>
    <t>・ドラッグストア</t>
  </si>
  <si>
    <t>・コンビニ</t>
  </si>
  <si>
    <t>・ジム</t>
  </si>
  <si>
    <t>・塾</t>
    <rPh sb="1" eb="2">
      <t>ジュク</t>
    </rPh>
    <phoneticPr fontId="1"/>
  </si>
  <si>
    <t>③1分　②5分　①10分</t>
    <rPh sb="2" eb="3">
      <t>フン</t>
    </rPh>
    <rPh sb="6" eb="7">
      <t>フン</t>
    </rPh>
    <rPh sb="11" eb="12">
      <t>フン</t>
    </rPh>
    <phoneticPr fontId="1"/>
  </si>
  <si>
    <t>・角地</t>
    <rPh sb="1" eb="3">
      <t>カドチ</t>
    </rPh>
    <phoneticPr fontId="1"/>
  </si>
  <si>
    <t>③南東　②南西　⓪北東、北西</t>
    <rPh sb="1" eb="3">
      <t>ナントウ</t>
    </rPh>
    <rPh sb="5" eb="7">
      <t>ナンセイ</t>
    </rPh>
    <rPh sb="9" eb="11">
      <t>ホクトウ</t>
    </rPh>
    <rPh sb="12" eb="14">
      <t>ホクセイ</t>
    </rPh>
    <phoneticPr fontId="1"/>
  </si>
  <si>
    <t>・傾斜地</t>
    <rPh sb="1" eb="4">
      <t>ケイシャチ</t>
    </rPh>
    <phoneticPr fontId="1"/>
  </si>
  <si>
    <t>・歩道の工事</t>
    <rPh sb="1" eb="3">
      <t>ホドウ</t>
    </rPh>
    <rPh sb="4" eb="6">
      <t>コウジ</t>
    </rPh>
    <phoneticPr fontId="1"/>
  </si>
  <si>
    <t>・地形</t>
    <rPh sb="1" eb="3">
      <t>チケイ</t>
    </rPh>
    <phoneticPr fontId="1"/>
  </si>
  <si>
    <t>・用途地域</t>
    <rPh sb="1" eb="5">
      <t>ヨウトチイキ</t>
    </rPh>
    <phoneticPr fontId="1"/>
  </si>
  <si>
    <t>・南の状況</t>
    <rPh sb="1" eb="2">
      <t>ミナミ</t>
    </rPh>
    <rPh sb="3" eb="5">
      <t>ジョウキョウ</t>
    </rPh>
    <phoneticPr fontId="1"/>
  </si>
  <si>
    <t>・境界杭の確認</t>
    <rPh sb="1" eb="4">
      <t>キョウカイクイ</t>
    </rPh>
    <rPh sb="5" eb="7">
      <t>カクニン</t>
    </rPh>
    <phoneticPr fontId="1"/>
  </si>
  <si>
    <t>・越境</t>
    <rPh sb="1" eb="3">
      <t>エッキョウ</t>
    </rPh>
    <phoneticPr fontId="1"/>
  </si>
  <si>
    <t>・ブロックの劣化</t>
    <rPh sb="6" eb="8">
      <t>レッカ</t>
    </rPh>
    <phoneticPr fontId="1"/>
  </si>
  <si>
    <t>・水に由来する土地名</t>
    <rPh sb="1" eb="2">
      <t>ミズ</t>
    </rPh>
    <rPh sb="3" eb="5">
      <t>ユライ</t>
    </rPh>
    <rPh sb="7" eb="9">
      <t>トチ</t>
    </rPh>
    <rPh sb="9" eb="10">
      <t>メイ</t>
    </rPh>
    <phoneticPr fontId="1"/>
  </si>
  <si>
    <t>・水害履歴</t>
    <rPh sb="1" eb="3">
      <t>スイガイ</t>
    </rPh>
    <rPh sb="3" eb="5">
      <t>リレキ</t>
    </rPh>
    <phoneticPr fontId="1"/>
  </si>
  <si>
    <t>・坂の下、くぼ地</t>
    <rPh sb="1" eb="2">
      <t>サカ</t>
    </rPh>
    <rPh sb="3" eb="4">
      <t>シタ</t>
    </rPh>
    <rPh sb="7" eb="8">
      <t>チ</t>
    </rPh>
    <phoneticPr fontId="1"/>
  </si>
  <si>
    <t>・防犯</t>
    <rPh sb="1" eb="3">
      <t>ボウハン</t>
    </rPh>
    <phoneticPr fontId="1"/>
  </si>
  <si>
    <t>・容積率</t>
    <rPh sb="1" eb="4">
      <t>ヨウセキリツ</t>
    </rPh>
    <phoneticPr fontId="1"/>
  </si>
  <si>
    <t>・建ぺい率</t>
    <rPh sb="1" eb="2">
      <t>ケン</t>
    </rPh>
    <rPh sb="4" eb="5">
      <t>リツ</t>
    </rPh>
    <phoneticPr fontId="1"/>
  </si>
  <si>
    <t>・下水道</t>
    <rPh sb="1" eb="4">
      <t>ゲスイドウスイドウ</t>
    </rPh>
    <phoneticPr fontId="1"/>
  </si>
  <si>
    <t>・上水道</t>
    <rPh sb="1" eb="4">
      <t>ジョウスイドウスイドウ</t>
    </rPh>
    <phoneticPr fontId="1"/>
  </si>
  <si>
    <t>・工事の必要性</t>
    <rPh sb="1" eb="3">
      <t>コウジ</t>
    </rPh>
    <rPh sb="4" eb="7">
      <t>ヒツヨウセイ</t>
    </rPh>
    <phoneticPr fontId="1"/>
  </si>
  <si>
    <t>寄与度</t>
    <rPh sb="0" eb="3">
      <t>キヨド</t>
    </rPh>
    <phoneticPr fontId="1"/>
  </si>
  <si>
    <t>得点</t>
    <rPh sb="0" eb="2">
      <t>トクテン</t>
    </rPh>
    <phoneticPr fontId="1"/>
  </si>
  <si>
    <t>・パチンコ、カラオケなどの騒音施設</t>
    <rPh sb="13" eb="17">
      <t>ソウオンシセツ</t>
    </rPh>
    <phoneticPr fontId="1"/>
  </si>
  <si>
    <t>・飲食店などの臭いが出る施設</t>
    <rPh sb="1" eb="4">
      <t>インショクテン</t>
    </rPh>
    <rPh sb="7" eb="8">
      <t>ニオ</t>
    </rPh>
    <rPh sb="10" eb="11">
      <t>デ</t>
    </rPh>
    <rPh sb="12" eb="14">
      <t>シセツ</t>
    </rPh>
    <phoneticPr fontId="1"/>
  </si>
  <si>
    <t>・告知事項</t>
    <rPh sb="1" eb="5">
      <t>コクチジコウ</t>
    </rPh>
    <phoneticPr fontId="1"/>
  </si>
  <si>
    <t>・ブロックの所有権</t>
    <rPh sb="6" eb="9">
      <t>ショユウケン</t>
    </rPh>
    <phoneticPr fontId="1"/>
  </si>
  <si>
    <t>③所有　⓪不明、共同所有</t>
    <rPh sb="1" eb="3">
      <t>ショユウ</t>
    </rPh>
    <rPh sb="5" eb="7">
      <t>フメイ</t>
    </rPh>
    <rPh sb="8" eb="12">
      <t>キョウドウショユウ</t>
    </rPh>
    <phoneticPr fontId="1"/>
  </si>
  <si>
    <t>・隅切り</t>
    <rPh sb="1" eb="3">
      <t>スミキ</t>
    </rPh>
    <phoneticPr fontId="1"/>
  </si>
  <si>
    <t>・南隣家との距離</t>
    <rPh sb="1" eb="4">
      <t>ミナミリンカ</t>
    </rPh>
    <rPh sb="6" eb="8">
      <t>キョリ</t>
    </rPh>
    <phoneticPr fontId="1"/>
  </si>
  <si>
    <t>・隣接道路の車通りが少ない</t>
    <phoneticPr fontId="1"/>
  </si>
  <si>
    <t>・近隣調査を希望。危険人物、変わった人、隣人トラブルはないか？</t>
    <rPh sb="1" eb="5">
      <t>キンリンチョウサ</t>
    </rPh>
    <rPh sb="6" eb="8">
      <t>キボウ</t>
    </rPh>
    <rPh sb="20" eb="22">
      <t>リンジン</t>
    </rPh>
    <phoneticPr fontId="1"/>
  </si>
  <si>
    <t>・地域や自治体の掲示板に掲載されている内容で面倒ごとはないか</t>
    <rPh sb="22" eb="24">
      <t>メンドウ</t>
    </rPh>
    <phoneticPr fontId="1"/>
  </si>
  <si>
    <t>・通学手段</t>
    <rPh sb="1" eb="3">
      <t>ツウガク</t>
    </rPh>
    <rPh sb="3" eb="5">
      <t>シュダン</t>
    </rPh>
    <phoneticPr fontId="1"/>
  </si>
  <si>
    <t>・通学時間</t>
    <rPh sb="1" eb="3">
      <t>ツウガク</t>
    </rPh>
    <rPh sb="3" eb="5">
      <t>ジカン</t>
    </rPh>
    <phoneticPr fontId="1"/>
  </si>
  <si>
    <t>・電気</t>
    <rPh sb="1" eb="3">
      <t>デンキ</t>
    </rPh>
    <phoneticPr fontId="1"/>
  </si>
  <si>
    <t>・ソーラーパネル10kwを想定した場合、電柱設備を変更する必要あるか</t>
    <rPh sb="13" eb="15">
      <t>ソウテイ</t>
    </rPh>
    <rPh sb="17" eb="19">
      <t>バアイ</t>
    </rPh>
    <rPh sb="20" eb="22">
      <t>デンチュウ</t>
    </rPh>
    <rPh sb="22" eb="24">
      <t>セツビ</t>
    </rPh>
    <rPh sb="25" eb="27">
      <t>ヘンコウ</t>
    </rPh>
    <rPh sb="29" eb="31">
      <t>ヒツヨウ</t>
    </rPh>
    <phoneticPr fontId="1"/>
  </si>
  <si>
    <t>・治安が良いか？周辺地域の治安状況や犯罪発生率</t>
    <rPh sb="1" eb="3">
      <t>チアン</t>
    </rPh>
    <phoneticPr fontId="1"/>
  </si>
  <si>
    <t>・レストラン</t>
    <phoneticPr fontId="1"/>
  </si>
  <si>
    <t>③2000万以下　②2000-2200万　①2200以上</t>
    <rPh sb="5" eb="6">
      <t>マン</t>
    </rPh>
    <rPh sb="6" eb="8">
      <t>イカ</t>
    </rPh>
    <rPh sb="19" eb="20">
      <t>マン</t>
    </rPh>
    <rPh sb="26" eb="28">
      <t>イジョウ</t>
    </rPh>
    <phoneticPr fontId="1"/>
  </si>
  <si>
    <t>③以内　②5ｋｍ圏内　⓪圏外</t>
    <rPh sb="1" eb="3">
      <t>イナイ</t>
    </rPh>
    <rPh sb="8" eb="10">
      <t>ケンナイ</t>
    </rPh>
    <rPh sb="12" eb="14">
      <t>ケンガイ</t>
    </rPh>
    <phoneticPr fontId="1"/>
  </si>
  <si>
    <t>・通勤時の混雑度</t>
    <rPh sb="1" eb="4">
      <t>ツウキンジ</t>
    </rPh>
    <rPh sb="5" eb="8">
      <t>コンザツド</t>
    </rPh>
    <phoneticPr fontId="1"/>
  </si>
  <si>
    <t>・参考に記載</t>
    <rPh sb="1" eb="3">
      <t>サンコウ</t>
    </rPh>
    <rPh sb="4" eb="6">
      <t>キサイ</t>
    </rPh>
    <phoneticPr fontId="1"/>
  </si>
  <si>
    <t>・最寄り駅までの交通</t>
    <rPh sb="1" eb="3">
      <t>モヨ</t>
    </rPh>
    <rPh sb="4" eb="5">
      <t>エキ</t>
    </rPh>
    <rPh sb="8" eb="10">
      <t>コウツウ</t>
    </rPh>
    <phoneticPr fontId="1"/>
  </si>
  <si>
    <t>・最寄り駅</t>
    <rPh sb="1" eb="3">
      <t>モヨ</t>
    </rPh>
    <rPh sb="4" eb="5">
      <t>エキ</t>
    </rPh>
    <phoneticPr fontId="1"/>
  </si>
  <si>
    <t>・三島駅までの交通</t>
    <rPh sb="1" eb="4">
      <t>ミシマエキ</t>
    </rPh>
    <rPh sb="7" eb="9">
      <t>コウツウ</t>
    </rPh>
    <phoneticPr fontId="1"/>
  </si>
  <si>
    <t>③徒歩　②自転車　⓪車</t>
    <rPh sb="1" eb="3">
      <t>トホ</t>
    </rPh>
    <rPh sb="5" eb="8">
      <t>ジテンシャ</t>
    </rPh>
    <rPh sb="10" eb="11">
      <t>クルマ</t>
    </rPh>
    <phoneticPr fontId="1"/>
  </si>
  <si>
    <t>・普段との時間差</t>
    <rPh sb="1" eb="3">
      <t>フダン</t>
    </rPh>
    <rPh sb="5" eb="8">
      <t>ジカンサ</t>
    </rPh>
    <phoneticPr fontId="1"/>
  </si>
  <si>
    <t>③24時　②23時　①22時　⓪21時以前</t>
    <rPh sb="3" eb="4">
      <t>ジ</t>
    </rPh>
    <rPh sb="8" eb="9">
      <t>ジ</t>
    </rPh>
    <rPh sb="13" eb="14">
      <t>ジ</t>
    </rPh>
    <rPh sb="18" eb="21">
      <t>ジイゼン</t>
    </rPh>
    <phoneticPr fontId="1"/>
  </si>
  <si>
    <t>・奥行</t>
    <rPh sb="1" eb="3">
      <t>オクユキ</t>
    </rPh>
    <phoneticPr fontId="1"/>
  </si>
  <si>
    <t>③46坪以上　⓪46坪以下</t>
    <rPh sb="3" eb="6">
      <t>ツボイジョウ</t>
    </rPh>
    <rPh sb="10" eb="13">
      <t>ツボイカ</t>
    </rPh>
    <phoneticPr fontId="1"/>
  </si>
  <si>
    <t>③12ｍ以上　⓪12ｍ以下</t>
    <rPh sb="4" eb="6">
      <t>イジョウ</t>
    </rPh>
    <rPh sb="11" eb="13">
      <t>イカ</t>
    </rPh>
    <phoneticPr fontId="1"/>
  </si>
  <si>
    <t>③8区画以上　①5-8区画　⓪1-4区画</t>
    <rPh sb="2" eb="4">
      <t>クカク</t>
    </rPh>
    <rPh sb="4" eb="6">
      <t>イジョウ</t>
    </rPh>
    <rPh sb="11" eb="13">
      <t>クカク</t>
    </rPh>
    <rPh sb="18" eb="20">
      <t>クカク</t>
    </rPh>
    <phoneticPr fontId="1"/>
  </si>
  <si>
    <t>③16ｍ以上　②13-16ｍ　⓪13ｍ以下</t>
    <rPh sb="4" eb="6">
      <t>イジョウ</t>
    </rPh>
    <rPh sb="19" eb="21">
      <t>イカ</t>
    </rPh>
    <phoneticPr fontId="1"/>
  </si>
  <si>
    <t>③3.5ｍ以上　②2-3.5ｍ　⓪2ｍ以下</t>
    <rPh sb="5" eb="7">
      <t>イジョウ</t>
    </rPh>
    <rPh sb="19" eb="21">
      <t>イカ</t>
    </rPh>
    <phoneticPr fontId="1"/>
  </si>
  <si>
    <t>・仮間取り　46坪以上　土地の地形が悪いとそれ以上</t>
    <rPh sb="1" eb="2">
      <t>カリ</t>
    </rPh>
    <rPh sb="2" eb="4">
      <t>マド</t>
    </rPh>
    <rPh sb="8" eb="9">
      <t>ツボ</t>
    </rPh>
    <rPh sb="9" eb="11">
      <t>イジョウ</t>
    </rPh>
    <rPh sb="12" eb="14">
      <t>トチ</t>
    </rPh>
    <rPh sb="15" eb="17">
      <t>チケイ</t>
    </rPh>
    <rPh sb="18" eb="19">
      <t>ワル</t>
    </rPh>
    <rPh sb="23" eb="25">
      <t>イジョウ</t>
    </rPh>
    <phoneticPr fontId="1"/>
  </si>
  <si>
    <t>・分譲地</t>
    <rPh sb="1" eb="4">
      <t>ブンジョウチ</t>
    </rPh>
    <phoneticPr fontId="1"/>
  </si>
  <si>
    <t>・広さ</t>
    <rPh sb="1" eb="2">
      <t>ヒロ</t>
    </rPh>
    <phoneticPr fontId="1"/>
  </si>
  <si>
    <t>・日当たり</t>
    <rPh sb="1" eb="3">
      <t>ヒア</t>
    </rPh>
    <phoneticPr fontId="1"/>
  </si>
  <si>
    <t>③11.5ｍ以上　①6-11.5ｍ　⓪6ｍ以下</t>
    <rPh sb="6" eb="8">
      <t>イジョウ</t>
    </rPh>
    <rPh sb="21" eb="23">
      <t>イカ</t>
    </rPh>
    <phoneticPr fontId="1"/>
  </si>
  <si>
    <t>・隣地との境界</t>
    <rPh sb="1" eb="3">
      <t>リンチ</t>
    </rPh>
    <rPh sb="5" eb="7">
      <t>キョウカイ</t>
    </rPh>
    <phoneticPr fontId="1"/>
  </si>
  <si>
    <t>③確定測量図　②新しい地積測量図　⓪古い地積測量図</t>
    <rPh sb="1" eb="6">
      <t>カクテイソクリョウズ</t>
    </rPh>
    <rPh sb="8" eb="9">
      <t>アタラ</t>
    </rPh>
    <rPh sb="11" eb="16">
      <t>チセキソクリョウズ</t>
    </rPh>
    <rPh sb="18" eb="19">
      <t>フル</t>
    </rPh>
    <rPh sb="20" eb="25">
      <t>チセキソクリョウズ</t>
    </rPh>
    <phoneticPr fontId="1"/>
  </si>
  <si>
    <t>③1ｍ以上　②50ｃｍ-1ｍ　①50ｃｍ</t>
    <rPh sb="3" eb="5">
      <t>イジョウ</t>
    </rPh>
    <phoneticPr fontId="1"/>
  </si>
  <si>
    <t>・隣家～境界までの距離</t>
    <rPh sb="1" eb="3">
      <t>リンカ</t>
    </rPh>
    <rPh sb="4" eb="6">
      <t>キョウカイ</t>
    </rPh>
    <rPh sb="9" eb="11">
      <t>キョリ</t>
    </rPh>
    <phoneticPr fontId="1"/>
  </si>
  <si>
    <t>③なし　⓪あり</t>
    <phoneticPr fontId="1"/>
  </si>
  <si>
    <t>③あり　⓪なし</t>
    <phoneticPr fontId="1"/>
  </si>
  <si>
    <t>・開発者名義になっていないか？分割でも第三者継承、覚書あればよい</t>
    <rPh sb="1" eb="6">
      <t>カイハツシャメイギ</t>
    </rPh>
    <phoneticPr fontId="1"/>
  </si>
  <si>
    <t>・勝手な使い方していないか？</t>
    <phoneticPr fontId="1"/>
  </si>
  <si>
    <t>・私道</t>
    <rPh sb="1" eb="3">
      <t>シドウ</t>
    </rPh>
    <phoneticPr fontId="1"/>
  </si>
  <si>
    <t>③なし　⓪荒れている</t>
    <rPh sb="5" eb="6">
      <t>ア</t>
    </rPh>
    <phoneticPr fontId="1"/>
  </si>
  <si>
    <t>・前面道路</t>
    <rPh sb="1" eb="5">
      <t>ゼンメンドウロ</t>
    </rPh>
    <phoneticPr fontId="1"/>
  </si>
  <si>
    <t>③少ない　①多い</t>
    <rPh sb="1" eb="2">
      <t>スク</t>
    </rPh>
    <rPh sb="6" eb="7">
      <t>オオ</t>
    </rPh>
    <phoneticPr fontId="1"/>
  </si>
  <si>
    <t>・高低差</t>
    <rPh sb="1" eb="4">
      <t>コウテイサ</t>
    </rPh>
    <phoneticPr fontId="1"/>
  </si>
  <si>
    <t>・造成方法</t>
    <phoneticPr fontId="1"/>
  </si>
  <si>
    <t>・造成</t>
    <phoneticPr fontId="1"/>
  </si>
  <si>
    <t>③切土　⓪盛土</t>
    <rPh sb="1" eb="3">
      <t>キリド</t>
    </rPh>
    <rPh sb="5" eb="7">
      <t>モリド</t>
    </rPh>
    <phoneticPr fontId="1"/>
  </si>
  <si>
    <t>③なし　②土留めで対応可　⓪擁壁必要</t>
    <rPh sb="5" eb="7">
      <t>ドド</t>
    </rPh>
    <rPh sb="9" eb="12">
      <t>タイオウカ</t>
    </rPh>
    <rPh sb="14" eb="16">
      <t>ヨウヘキ</t>
    </rPh>
    <rPh sb="16" eb="18">
      <t>ヒツヨウ</t>
    </rPh>
    <phoneticPr fontId="1"/>
  </si>
  <si>
    <t>・敷地内</t>
    <rPh sb="1" eb="4">
      <t>シキチナイ</t>
    </rPh>
    <phoneticPr fontId="1"/>
  </si>
  <si>
    <t>③平坦　②道路側が低い　⓪道路側が高い</t>
    <rPh sb="1" eb="3">
      <t>ヘイタン</t>
    </rPh>
    <rPh sb="5" eb="7">
      <t>ドウロ</t>
    </rPh>
    <rPh sb="7" eb="8">
      <t>ガワ</t>
    </rPh>
    <rPh sb="9" eb="10">
      <t>ヒク</t>
    </rPh>
    <rPh sb="13" eb="15">
      <t>ドウロ</t>
    </rPh>
    <rPh sb="15" eb="16">
      <t>ガワ</t>
    </rPh>
    <rPh sb="17" eb="18">
      <t>タカ</t>
    </rPh>
    <phoneticPr fontId="1"/>
  </si>
  <si>
    <t>③平坦、南だれ　②東、西だれ　⓪北だれ</t>
    <rPh sb="1" eb="3">
      <t>ヘイタン</t>
    </rPh>
    <rPh sb="4" eb="5">
      <t>ミナミ</t>
    </rPh>
    <rPh sb="9" eb="10">
      <t>ヒガシ</t>
    </rPh>
    <rPh sb="11" eb="12">
      <t>ニシ</t>
    </rPh>
    <rPh sb="16" eb="17">
      <t>キタ</t>
    </rPh>
    <phoneticPr fontId="1"/>
  </si>
  <si>
    <t>・防火規制、防火設備など確認</t>
    <rPh sb="1" eb="5">
      <t>ボウカキセイ</t>
    </rPh>
    <rPh sb="6" eb="8">
      <t>ボウカ</t>
    </rPh>
    <rPh sb="8" eb="10">
      <t>セツビ</t>
    </rPh>
    <rPh sb="12" eb="14">
      <t>カクニン</t>
    </rPh>
    <phoneticPr fontId="1"/>
  </si>
  <si>
    <t>③60％　②50％　⓪40％</t>
    <phoneticPr fontId="1"/>
  </si>
  <si>
    <t>③200％　②150％　⓪100％</t>
    <phoneticPr fontId="1"/>
  </si>
  <si>
    <t>・擁壁</t>
    <rPh sb="1" eb="3">
      <t>ヨウヘキ</t>
    </rPh>
    <phoneticPr fontId="1"/>
  </si>
  <si>
    <t>・制限</t>
    <rPh sb="1" eb="3">
      <t>セイゲン</t>
    </rPh>
    <phoneticPr fontId="1"/>
  </si>
  <si>
    <t>・心理的瑕疵</t>
    <rPh sb="1" eb="6">
      <t>シンリテキカシ</t>
    </rPh>
    <phoneticPr fontId="1"/>
  </si>
  <si>
    <t>・希望エリア</t>
    <rPh sb="1" eb="3">
      <t>キボウ</t>
    </rPh>
    <phoneticPr fontId="1"/>
  </si>
  <si>
    <t>詳細</t>
    <rPh sb="0" eb="2">
      <t>ショウサイ</t>
    </rPh>
    <phoneticPr fontId="1"/>
  </si>
  <si>
    <t>・予算</t>
    <rPh sb="1" eb="3">
      <t>ヨサン</t>
    </rPh>
    <phoneticPr fontId="1"/>
  </si>
  <si>
    <t>・2000万円(諸経費込み)　一括払い</t>
    <rPh sb="15" eb="18">
      <t>イッカツバラ</t>
    </rPh>
    <phoneticPr fontId="1"/>
  </si>
  <si>
    <t>③公園（公共地）or 6ｍ道路　②南だれの隣家　①離れた隣家　⓪隣家が近接</t>
    <rPh sb="1" eb="3">
      <t>コウエン</t>
    </rPh>
    <rPh sb="4" eb="7">
      <t>コウキョウチ</t>
    </rPh>
    <rPh sb="13" eb="15">
      <t>ドウロ</t>
    </rPh>
    <rPh sb="17" eb="18">
      <t>ミナミ</t>
    </rPh>
    <rPh sb="21" eb="23">
      <t>リンカ</t>
    </rPh>
    <rPh sb="25" eb="26">
      <t>ハナ</t>
    </rPh>
    <rPh sb="28" eb="30">
      <t>リンカ</t>
    </rPh>
    <rPh sb="32" eb="34">
      <t>リンカ</t>
    </rPh>
    <rPh sb="35" eb="37">
      <t>キンセツ</t>
    </rPh>
    <phoneticPr fontId="1"/>
  </si>
  <si>
    <t>・土砂崩れ</t>
    <phoneticPr fontId="1"/>
  </si>
  <si>
    <t>・周辺、隣家の地盤解析結果、地質を確認</t>
    <rPh sb="1" eb="3">
      <t>シュウヘン</t>
    </rPh>
    <rPh sb="4" eb="6">
      <t>リンカ</t>
    </rPh>
    <rPh sb="7" eb="13">
      <t>ジバンカイセキケッカ</t>
    </rPh>
    <rPh sb="14" eb="16">
      <t>チシツ</t>
    </rPh>
    <rPh sb="17" eb="19">
      <t>カクニン</t>
    </rPh>
    <phoneticPr fontId="1"/>
  </si>
  <si>
    <t>・道路、ブロック、基礎のひび、電柱の傾き</t>
    <rPh sb="1" eb="3">
      <t>ドウロ</t>
    </rPh>
    <rPh sb="9" eb="11">
      <t>キソ</t>
    </rPh>
    <rPh sb="15" eb="17">
      <t>デンチュウ</t>
    </rPh>
    <rPh sb="18" eb="19">
      <t>カタム</t>
    </rPh>
    <phoneticPr fontId="1"/>
  </si>
  <si>
    <t>・地目</t>
    <rPh sb="1" eb="3">
      <t>チモク</t>
    </rPh>
    <phoneticPr fontId="1"/>
  </si>
  <si>
    <t>③区域外　⓪区域内</t>
    <rPh sb="1" eb="4">
      <t>クイキガイ</t>
    </rPh>
    <rPh sb="6" eb="9">
      <t>クイキナイ</t>
    </rPh>
    <phoneticPr fontId="1"/>
  </si>
  <si>
    <t>③台地　②大地と谷地の境（造成による）　⓪谷地（軟弱）</t>
    <rPh sb="1" eb="3">
      <t>ダイチ</t>
    </rPh>
    <rPh sb="5" eb="7">
      <t>ダイチ</t>
    </rPh>
    <rPh sb="8" eb="10">
      <t>タニチ</t>
    </rPh>
    <rPh sb="11" eb="12">
      <t>サカイ</t>
    </rPh>
    <rPh sb="13" eb="15">
      <t>ゾウセイ</t>
    </rPh>
    <rPh sb="21" eb="23">
      <t>タニチ</t>
    </rPh>
    <rPh sb="24" eb="26">
      <t>ナンジャク</t>
    </rPh>
    <phoneticPr fontId="1"/>
  </si>
  <si>
    <t>・ため池、川、用水路　数キロ以内</t>
    <rPh sb="3" eb="4">
      <t>イケ</t>
    </rPh>
    <rPh sb="5" eb="6">
      <t>カワ</t>
    </rPh>
    <rPh sb="7" eb="10">
      <t>ヨウスイロ</t>
    </rPh>
    <rPh sb="11" eb="12">
      <t>スウ</t>
    </rPh>
    <rPh sb="14" eb="16">
      <t>イナイ</t>
    </rPh>
    <phoneticPr fontId="1"/>
  </si>
  <si>
    <t>・活断層</t>
    <phoneticPr fontId="1"/>
  </si>
  <si>
    <t>・数キロ以内</t>
    <phoneticPr fontId="1"/>
  </si>
  <si>
    <t>・盛土</t>
    <rPh sb="1" eb="3">
      <t>モリド</t>
    </rPh>
    <phoneticPr fontId="1"/>
  </si>
  <si>
    <t>・液状化</t>
    <rPh sb="1" eb="4">
      <t>エキジョウカ</t>
    </rPh>
    <phoneticPr fontId="1"/>
  </si>
  <si>
    <t>・軟弱地盤</t>
    <rPh sb="1" eb="5">
      <t>ナンジャクジバン</t>
    </rPh>
    <phoneticPr fontId="1"/>
  </si>
  <si>
    <t>・河川氾濫　</t>
    <rPh sb="1" eb="3">
      <t>カセン</t>
    </rPh>
    <rPh sb="3" eb="5">
      <t>ハンラン</t>
    </rPh>
    <phoneticPr fontId="1"/>
  </si>
  <si>
    <t>・内水氾濫</t>
    <rPh sb="1" eb="3">
      <t>ナイスイ</t>
    </rPh>
    <rPh sb="3" eb="5">
      <t>ハンラン</t>
    </rPh>
    <phoneticPr fontId="1"/>
  </si>
  <si>
    <t>・津波</t>
    <rPh sb="1" eb="3">
      <t>ツナミ</t>
    </rPh>
    <phoneticPr fontId="1"/>
  </si>
  <si>
    <t>・土壌汚染</t>
    <rPh sb="1" eb="5">
      <t>ドジョウオセン</t>
    </rPh>
    <phoneticPr fontId="1"/>
  </si>
  <si>
    <t>・埋設物</t>
    <rPh sb="1" eb="4">
      <t>マイセツブツ</t>
    </rPh>
    <phoneticPr fontId="1"/>
  </si>
  <si>
    <t>③よい　②普通　⓪悪い</t>
    <rPh sb="5" eb="7">
      <t>フツウ</t>
    </rPh>
    <rPh sb="9" eb="10">
      <t>ワル</t>
    </rPh>
    <phoneticPr fontId="1"/>
  </si>
  <si>
    <t>③下水道　①浄化槽</t>
    <rPh sb="1" eb="4">
      <t>ゲスイドウ</t>
    </rPh>
    <rPh sb="6" eb="9">
      <t>ジョウカソウ</t>
    </rPh>
    <phoneticPr fontId="1"/>
  </si>
  <si>
    <t>③都市ガス　②プロパン</t>
    <rPh sb="1" eb="3">
      <t>トシ</t>
    </rPh>
    <phoneticPr fontId="1"/>
  </si>
  <si>
    <t>③近い　②遠い　⓪隣接</t>
    <rPh sb="1" eb="2">
      <t>チカ</t>
    </rPh>
    <rPh sb="5" eb="6">
      <t>トオ</t>
    </rPh>
    <rPh sb="9" eb="11">
      <t>リンセツ</t>
    </rPh>
    <phoneticPr fontId="1"/>
  </si>
  <si>
    <t>・側溝などの追加工事</t>
    <rPh sb="1" eb="3">
      <t>ソッコウ</t>
    </rPh>
    <rPh sb="6" eb="10">
      <t>ツイカコウジ</t>
    </rPh>
    <phoneticPr fontId="1"/>
  </si>
  <si>
    <t>・都市ガス</t>
    <rPh sb="1" eb="3">
      <t>トシ</t>
    </rPh>
    <phoneticPr fontId="1"/>
  </si>
  <si>
    <t>・ゴミ捨て場</t>
    <rPh sb="3" eb="4">
      <t>ス</t>
    </rPh>
    <rPh sb="5" eb="6">
      <t>バ</t>
    </rPh>
    <phoneticPr fontId="1"/>
  </si>
  <si>
    <t>・コインパーキングは徒歩で近いか</t>
    <rPh sb="10" eb="12">
      <t>トホ</t>
    </rPh>
    <rPh sb="13" eb="14">
      <t>チカ</t>
    </rPh>
    <phoneticPr fontId="1"/>
  </si>
  <si>
    <t>③徒歩　②自転車　①車　各々10分以内の場合該当する</t>
    <rPh sb="1" eb="3">
      <t>トホ</t>
    </rPh>
    <rPh sb="5" eb="8">
      <t>ジテンシャ</t>
    </rPh>
    <rPh sb="10" eb="11">
      <t>クルマ</t>
    </rPh>
    <rPh sb="12" eb="14">
      <t>オノオノ</t>
    </rPh>
    <rPh sb="16" eb="19">
      <t>フンイナイ</t>
    </rPh>
    <rPh sb="20" eb="22">
      <t>バアイ</t>
    </rPh>
    <rPh sb="22" eb="24">
      <t>ガイトウ</t>
    </rPh>
    <phoneticPr fontId="1"/>
  </si>
  <si>
    <t>・病院</t>
    <rPh sb="1" eb="3">
      <t>ビョウイン</t>
    </rPh>
    <phoneticPr fontId="1"/>
  </si>
  <si>
    <t>・近隣</t>
    <rPh sb="1" eb="3">
      <t>キンリン</t>
    </rPh>
    <phoneticPr fontId="1"/>
  </si>
  <si>
    <t>・便利施設</t>
    <rPh sb="1" eb="5">
      <t>ベンリシセツ</t>
    </rPh>
    <phoneticPr fontId="1"/>
  </si>
  <si>
    <t>・居住誘導区</t>
    <rPh sb="1" eb="3">
      <t>キョジュウ</t>
    </rPh>
    <rPh sb="3" eb="5">
      <t>ユウドウ</t>
    </rPh>
    <rPh sb="5" eb="6">
      <t>ク</t>
    </rPh>
    <phoneticPr fontId="1"/>
  </si>
  <si>
    <t>・周辺隣人、自治会</t>
    <rPh sb="6" eb="9">
      <t>ジチカイ</t>
    </rPh>
    <phoneticPr fontId="1"/>
  </si>
  <si>
    <t>③なし　①不明　⓪あり</t>
    <rPh sb="5" eb="7">
      <t>フメイ</t>
    </rPh>
    <phoneticPr fontId="1"/>
  </si>
  <si>
    <t>7.環境</t>
    <rPh sb="2" eb="4">
      <t>カンキョウ</t>
    </rPh>
    <phoneticPr fontId="1"/>
  </si>
  <si>
    <t>・将来影を落とす建物が計画されている</t>
    <rPh sb="1" eb="4">
      <t>ショウライカゲ</t>
    </rPh>
    <rPh sb="5" eb="6">
      <t>オ</t>
    </rPh>
    <rPh sb="8" eb="10">
      <t>タテモノ</t>
    </rPh>
    <rPh sb="11" eb="13">
      <t>ケイカク</t>
    </rPh>
    <phoneticPr fontId="1"/>
  </si>
  <si>
    <t>・周辺施設</t>
    <rPh sb="1" eb="5">
      <t>シュウヘンシセツ</t>
    </rPh>
    <phoneticPr fontId="1"/>
  </si>
  <si>
    <t>・ガソリンスタンド、工場</t>
    <rPh sb="10" eb="12">
      <t>コウジョウ</t>
    </rPh>
    <phoneticPr fontId="1"/>
  </si>
  <si>
    <t>・ごみ処理場</t>
    <phoneticPr fontId="1"/>
  </si>
  <si>
    <t>③なし　②5ｋｍ離れている　①5ｋｍ以内</t>
    <rPh sb="8" eb="9">
      <t>ハナ</t>
    </rPh>
    <rPh sb="18" eb="20">
      <t>イナイ</t>
    </rPh>
    <phoneticPr fontId="1"/>
  </si>
  <si>
    <t>・嫌悪施設</t>
    <rPh sb="1" eb="5">
      <t>ケンオシセツ</t>
    </rPh>
    <phoneticPr fontId="1"/>
  </si>
  <si>
    <t>・反社事務所</t>
    <phoneticPr fontId="1"/>
  </si>
  <si>
    <t>・火葬場、墓地</t>
    <rPh sb="5" eb="7">
      <t>ボチ</t>
    </rPh>
    <phoneticPr fontId="1"/>
  </si>
  <si>
    <t>・ドブなどの臭い、蚊の発生</t>
    <rPh sb="6" eb="7">
      <t>ニオ</t>
    </rPh>
    <rPh sb="9" eb="10">
      <t>カ</t>
    </rPh>
    <rPh sb="11" eb="13">
      <t>ハッセイ</t>
    </rPh>
    <phoneticPr fontId="1"/>
  </si>
  <si>
    <t>・その他嫌悪施設（臭い施設 5ｋｍ圏内、その他 200ｍ圏内）</t>
    <rPh sb="3" eb="4">
      <t>タ</t>
    </rPh>
    <rPh sb="9" eb="10">
      <t>ニオ</t>
    </rPh>
    <rPh sb="11" eb="13">
      <t>シセツ</t>
    </rPh>
    <rPh sb="17" eb="19">
      <t>ケンナイ</t>
    </rPh>
    <rPh sb="22" eb="23">
      <t>タ</t>
    </rPh>
    <rPh sb="28" eb="30">
      <t>ケンナイ</t>
    </rPh>
    <phoneticPr fontId="1"/>
  </si>
  <si>
    <t>③なし　①不明　⓪あり　</t>
    <rPh sb="5" eb="7">
      <t>フメイ</t>
    </rPh>
    <phoneticPr fontId="1"/>
  </si>
  <si>
    <t>・土地を売った理由は何か？近所トラブル？内容によってはNG</t>
    <phoneticPr fontId="1"/>
  </si>
  <si>
    <t>③免責無し　⓪免責あり</t>
    <rPh sb="1" eb="4">
      <t>メンセキナ</t>
    </rPh>
    <rPh sb="7" eb="9">
      <t>メンセキ</t>
    </rPh>
    <phoneticPr fontId="1"/>
  </si>
  <si>
    <t>③済証あり　②不明　⓪なし</t>
    <rPh sb="1" eb="3">
      <t>スミショウ</t>
    </rPh>
    <rPh sb="7" eb="9">
      <t>フメイ</t>
    </rPh>
    <phoneticPr fontId="1"/>
  </si>
  <si>
    <t>③なし　②共有　⓪分割</t>
    <rPh sb="5" eb="7">
      <t>キョウユウ</t>
    </rPh>
    <rPh sb="9" eb="11">
      <t>ブンカツ</t>
    </rPh>
    <phoneticPr fontId="1"/>
  </si>
  <si>
    <t>③隅切り無し　①隅切り有</t>
    <rPh sb="1" eb="3">
      <t>スミキ</t>
    </rPh>
    <rPh sb="4" eb="5">
      <t>ナ</t>
    </rPh>
    <rPh sb="8" eb="10">
      <t>スミキ</t>
    </rPh>
    <rPh sb="11" eb="12">
      <t>アリ</t>
    </rPh>
    <phoneticPr fontId="1"/>
  </si>
  <si>
    <t>・東西の状況　道路からの奥行きがずれた隣家は日陰になる</t>
    <rPh sb="1" eb="3">
      <t>トウザイ</t>
    </rPh>
    <rPh sb="4" eb="6">
      <t>ジョウキョウ</t>
    </rPh>
    <rPh sb="7" eb="9">
      <t>ドウロ</t>
    </rPh>
    <rPh sb="12" eb="14">
      <t>オクユ</t>
    </rPh>
    <rPh sb="19" eb="21">
      <t>リンカ</t>
    </rPh>
    <rPh sb="22" eb="24">
      <t>ヒカゲ</t>
    </rPh>
    <phoneticPr fontId="1"/>
  </si>
  <si>
    <t>土地採点表</t>
    <rPh sb="0" eb="5">
      <t>トチサイテンヒョウ</t>
    </rPh>
    <phoneticPr fontId="1"/>
  </si>
  <si>
    <t>項目</t>
    <rPh sb="0" eb="2">
      <t>コウモク</t>
    </rPh>
    <phoneticPr fontId="1"/>
  </si>
  <si>
    <t>・元畑、川、田んぼを古地図で確認</t>
    <rPh sb="1" eb="3">
      <t>モトハタケ</t>
    </rPh>
    <rPh sb="4" eb="5">
      <t>カワ</t>
    </rPh>
    <rPh sb="6" eb="7">
      <t>タ</t>
    </rPh>
    <rPh sb="10" eb="13">
      <t>フルチズ</t>
    </rPh>
    <rPh sb="14" eb="16">
      <t>カクニン</t>
    </rPh>
    <phoneticPr fontId="1"/>
  </si>
  <si>
    <t>・道路族</t>
    <rPh sb="1" eb="4">
      <t>ドウロゾク</t>
    </rPh>
    <phoneticPr fontId="1"/>
  </si>
  <si>
    <t>・外灯が隣の寝室を直撃してないか?</t>
    <phoneticPr fontId="1"/>
  </si>
  <si>
    <t>・換気扇や室外機、湯沸かし器等もの音、臭いは問題ないか</t>
    <rPh sb="22" eb="24">
      <t>モンダイ</t>
    </rPh>
    <phoneticPr fontId="1"/>
  </si>
  <si>
    <t>・圧迫感のないフェンスか？</t>
    <rPh sb="1" eb="4">
      <t>アッパクカン</t>
    </rPh>
    <phoneticPr fontId="1"/>
  </si>
  <si>
    <t>・役員の決め方は？新しい人に役員になってもらうこともある</t>
    <rPh sb="1" eb="3">
      <t>ヤクイン</t>
    </rPh>
    <rPh sb="4" eb="5">
      <t>キ</t>
    </rPh>
    <rPh sb="6" eb="7">
      <t>カタ</t>
    </rPh>
    <phoneticPr fontId="1"/>
  </si>
  <si>
    <t>・町内の掃除当番は有給使う必要がある？</t>
    <phoneticPr fontId="1"/>
  </si>
  <si>
    <t>・強制参加のイベントがないか。自治会、町内会の活動内容。</t>
    <phoneticPr fontId="1"/>
  </si>
  <si>
    <t>・地域の独自ルールがないか？朝8時半以降にゴミ出し等共働き対応不可</t>
    <rPh sb="25" eb="26">
      <t>ナド</t>
    </rPh>
    <rPh sb="29" eb="33">
      <t>タイオウフカ</t>
    </rPh>
    <phoneticPr fontId="1"/>
  </si>
  <si>
    <t>・騒音　夜は静かか？幹線道路など。平日、休日、どの時間でも</t>
    <rPh sb="1" eb="3">
      <t>ソウオン</t>
    </rPh>
    <rPh sb="4" eb="5">
      <t>ヨル</t>
    </rPh>
    <rPh sb="6" eb="7">
      <t>シズ</t>
    </rPh>
    <rPh sb="10" eb="14">
      <t>カンセンドウロ</t>
    </rPh>
    <rPh sb="17" eb="19">
      <t>ヘイジツ</t>
    </rPh>
    <rPh sb="20" eb="22">
      <t>キュウジツ</t>
    </rPh>
    <rPh sb="25" eb="27">
      <t>ジカン</t>
    </rPh>
    <phoneticPr fontId="1"/>
  </si>
  <si>
    <t>・臭いの出る畑　聞き込みしてもらう</t>
    <rPh sb="1" eb="2">
      <t>ニオ</t>
    </rPh>
    <rPh sb="4" eb="5">
      <t>デ</t>
    </rPh>
    <rPh sb="8" eb="9">
      <t>キ</t>
    </rPh>
    <rPh sb="10" eb="11">
      <t>コ</t>
    </rPh>
    <phoneticPr fontId="1"/>
  </si>
  <si>
    <t>・養豚場、養鶏場、牛舎　聞き込みしてもらう</t>
    <rPh sb="1" eb="4">
      <t>ヨウトンジョウ</t>
    </rPh>
    <rPh sb="5" eb="8">
      <t>ヨウケイジョウ</t>
    </rPh>
    <rPh sb="9" eb="10">
      <t>ウシ</t>
    </rPh>
    <phoneticPr fontId="1"/>
  </si>
  <si>
    <t>・道路の向き　東西道路は南が片流れの太陽光付きだと日当たりNG</t>
    <rPh sb="1" eb="3">
      <t>ドウロ</t>
    </rPh>
    <rPh sb="4" eb="5">
      <t>ム</t>
    </rPh>
    <phoneticPr fontId="1"/>
  </si>
  <si>
    <t xml:space="preserve">・間口　間口四間の家が最低限なので間口が9mは欲しい </t>
    <rPh sb="1" eb="3">
      <t>マグチ</t>
    </rPh>
    <phoneticPr fontId="1"/>
  </si>
  <si>
    <t>・8～10区画以上の新しいコミュニティがある　治安が良い</t>
    <phoneticPr fontId="1"/>
  </si>
  <si>
    <t>・方角　隣接する道路がどちらか狭いと斜線制限にかかる　道幅6mいる</t>
    <rPh sb="1" eb="3">
      <t>ホウガク</t>
    </rPh>
    <phoneticPr fontId="1"/>
  </si>
  <si>
    <t>・近いか？（10ｍ以内か？）臭いが来るほど隣接？角地に置かれがち</t>
    <rPh sb="1" eb="2">
      <t>チカ</t>
    </rPh>
    <rPh sb="9" eb="11">
      <t>イナイ</t>
    </rPh>
    <rPh sb="14" eb="15">
      <t>ニオ</t>
    </rPh>
    <rPh sb="17" eb="18">
      <t>ク</t>
    </rPh>
    <rPh sb="21" eb="23">
      <t>リンセツ</t>
    </rPh>
    <rPh sb="24" eb="26">
      <t>カドチ</t>
    </rPh>
    <rPh sb="27" eb="28">
      <t>オ</t>
    </rPh>
    <phoneticPr fontId="1"/>
  </si>
  <si>
    <t>・夏場に蚊やコウモリの発生がないか？</t>
    <phoneticPr fontId="1"/>
  </si>
  <si>
    <t>・学校が近い場合、グランドの土埃などが来ないか？</t>
    <phoneticPr fontId="1"/>
  </si>
  <si>
    <t>・雨水浸透施設によって建物の配置や形が決まることがあるので確認する</t>
    <phoneticPr fontId="1"/>
  </si>
  <si>
    <t>・高度斜線、ローカルな制限、</t>
    <phoneticPr fontId="1"/>
  </si>
  <si>
    <t>・小屋裏収納について固定階段の可否、窓、形状、エアコンに制限</t>
    <phoneticPr fontId="1"/>
  </si>
  <si>
    <t>・住宅地図、古地図、登記事項証明書で確認　不動産屋に確認</t>
    <rPh sb="1" eb="5">
      <t>ジュウタクチズ</t>
    </rPh>
    <rPh sb="6" eb="9">
      <t>フルチズ</t>
    </rPh>
    <rPh sb="18" eb="20">
      <t>カクニン</t>
    </rPh>
    <rPh sb="21" eb="25">
      <t>フドウサンヤ</t>
    </rPh>
    <rPh sb="26" eb="28">
      <t>カクニン</t>
    </rPh>
    <phoneticPr fontId="1"/>
  </si>
  <si>
    <t>・確定測量図+隣地所有者の認証印or地積測量図（xyz座標）</t>
    <rPh sb="27" eb="29">
      <t>ザヒョウ</t>
    </rPh>
    <phoneticPr fontId="1"/>
  </si>
  <si>
    <t>現地</t>
    <rPh sb="0" eb="2">
      <t>ゲンチ</t>
    </rPh>
    <phoneticPr fontId="1"/>
  </si>
  <si>
    <t>・検査済証の交付を受けているか確認。2ⅿ未満は申請で費用が発生しない</t>
    <rPh sb="15" eb="17">
      <t>カクニン</t>
    </rPh>
    <rPh sb="29" eb="31">
      <t>ハッセイ</t>
    </rPh>
    <phoneticPr fontId="1"/>
  </si>
  <si>
    <t>・1ｍ以下としたい。2ｍを超えない。</t>
    <phoneticPr fontId="1"/>
  </si>
  <si>
    <t>・水抜き穴がない、亀裂が激しい。</t>
    <phoneticPr fontId="1"/>
  </si>
  <si>
    <t>・基本的には劣化しない？RC擁壁か検知ブロック以外は×</t>
    <phoneticPr fontId="1"/>
  </si>
  <si>
    <t>・ブロックを土留として使う場合は3段まで</t>
    <phoneticPr fontId="1"/>
  </si>
  <si>
    <t>・木を近くに植えると根っこでブロックを破壊する。</t>
    <phoneticPr fontId="1"/>
  </si>
  <si>
    <t>・電線　鳥の糞被害。電線の防護管がクレーン作業で必要。</t>
    <phoneticPr fontId="1"/>
  </si>
  <si>
    <t>・電柱　将来設置される？電柱が近くにない場合、中継ポールを立てる</t>
    <rPh sb="4" eb="6">
      <t>ショウライ</t>
    </rPh>
    <rPh sb="6" eb="8">
      <t>セッチ</t>
    </rPh>
    <phoneticPr fontId="1"/>
  </si>
  <si>
    <t>・道路標識　将来設置される？可能性を確認する</t>
    <rPh sb="14" eb="17">
      <t>カノウセイ</t>
    </rPh>
    <rPh sb="18" eb="20">
      <t>カクニン</t>
    </rPh>
    <phoneticPr fontId="1"/>
  </si>
  <si>
    <t>・切株　切り株の撤去に10万</t>
    <phoneticPr fontId="1"/>
  </si>
  <si>
    <t>・その他追加費用</t>
    <rPh sb="3" eb="4">
      <t>タ</t>
    </rPh>
    <rPh sb="4" eb="8">
      <t>ツイカヒヨウ</t>
    </rPh>
    <phoneticPr fontId="1"/>
  </si>
  <si>
    <t>・水はけ　降雨の翌日に確認</t>
    <rPh sb="5" eb="7">
      <t>コウウ</t>
    </rPh>
    <rPh sb="8" eb="10">
      <t>ヨクジツ</t>
    </rPh>
    <phoneticPr fontId="1"/>
  </si>
  <si>
    <t>・消火栓　消火栓の前に車庫は建てられない</t>
    <phoneticPr fontId="1"/>
  </si>
  <si>
    <t>・外灯　公園等の外灯が直撃しないか？</t>
    <rPh sb="4" eb="7">
      <t>コウエントウ</t>
    </rPh>
    <rPh sb="8" eb="10">
      <t>ガイトウ</t>
    </rPh>
    <rPh sb="11" eb="13">
      <t>チョクゲキ</t>
    </rPh>
    <phoneticPr fontId="1"/>
  </si>
  <si>
    <t>・空き家　となりは買わない。更地にする予定という話は嘘の可能性あり</t>
    <phoneticPr fontId="1"/>
  </si>
  <si>
    <t>・古家　取り壊しにはアスベストや隣家との問題がある</t>
    <rPh sb="4" eb="5">
      <t>ト</t>
    </rPh>
    <rPh sb="6" eb="7">
      <t>コワ</t>
    </rPh>
    <rPh sb="16" eb="18">
      <t>リンカ</t>
    </rPh>
    <rPh sb="20" eb="22">
      <t>モンダイ</t>
    </rPh>
    <phoneticPr fontId="1"/>
  </si>
  <si>
    <t>・隣地を利用すること　が前提になっていると車を利用しない隣人から文句</t>
    <rPh sb="28" eb="30">
      <t>リンジン</t>
    </rPh>
    <rPh sb="32" eb="34">
      <t>モンク</t>
    </rPh>
    <phoneticPr fontId="1"/>
  </si>
  <si>
    <t>・線路の近く　は鉄粉で洗濯物が汚れる</t>
    <phoneticPr fontId="1"/>
  </si>
  <si>
    <t>・隣地の状況</t>
    <rPh sb="1" eb="3">
      <t>リンチ</t>
    </rPh>
    <rPh sb="4" eb="6">
      <t>ジョウキョウ</t>
    </rPh>
    <phoneticPr fontId="1"/>
  </si>
  <si>
    <t>③1ⅿ以下　②1-2ｍ　⓪2ｍ以上</t>
    <rPh sb="3" eb="5">
      <t>イカ</t>
    </rPh>
    <rPh sb="15" eb="17">
      <t>イジョウ</t>
    </rPh>
    <phoneticPr fontId="1"/>
  </si>
  <si>
    <t>③1年以下　②1-10年　⓪10年以上</t>
    <rPh sb="2" eb="3">
      <t>ネン</t>
    </rPh>
    <rPh sb="3" eb="5">
      <t>イカ</t>
    </rPh>
    <rPh sb="11" eb="12">
      <t>ネン</t>
    </rPh>
    <rPh sb="16" eb="17">
      <t>ネン</t>
    </rPh>
    <rPh sb="17" eb="19">
      <t>イジョウ</t>
    </rPh>
    <phoneticPr fontId="1"/>
  </si>
  <si>
    <t>③ない　⓪ある</t>
    <phoneticPr fontId="1"/>
  </si>
  <si>
    <t>③ある　⓪ない</t>
    <phoneticPr fontId="1"/>
  </si>
  <si>
    <t xml:space="preserve">・安息角は30度必要だが、確認申請のある擁壁がある場合は不要 </t>
    <phoneticPr fontId="1"/>
  </si>
  <si>
    <t>③RC,検知ブロック　⓪それ以外</t>
    <rPh sb="4" eb="6">
      <t>ケンチ</t>
    </rPh>
    <rPh sb="14" eb="16">
      <t>イガイ</t>
    </rPh>
    <phoneticPr fontId="1"/>
  </si>
  <si>
    <t>③3段以下　⓪3段以上</t>
    <rPh sb="2" eb="3">
      <t>ダン</t>
    </rPh>
    <rPh sb="3" eb="5">
      <t>イカ</t>
    </rPh>
    <rPh sb="8" eb="9">
      <t>ダン</t>
    </rPh>
    <rPh sb="9" eb="11">
      <t>イジョウ</t>
    </rPh>
    <phoneticPr fontId="1"/>
  </si>
  <si>
    <t>③なし　⓪あり</t>
  </si>
  <si>
    <t>・建築協定　法令上の制限ある？土地再開発法、宅地造成規制法など</t>
    <phoneticPr fontId="1"/>
  </si>
  <si>
    <t>③第一種低層、二種低層　⓪中、高層</t>
    <rPh sb="1" eb="4">
      <t>ダイイッシュ</t>
    </rPh>
    <rPh sb="4" eb="6">
      <t>テイソウ</t>
    </rPh>
    <rPh sb="7" eb="11">
      <t>ニシュテイソウ</t>
    </rPh>
    <rPh sb="13" eb="14">
      <t>チュウ</t>
    </rPh>
    <rPh sb="15" eb="17">
      <t>コウソウ</t>
    </rPh>
    <phoneticPr fontId="1"/>
  </si>
  <si>
    <t>③なし　②1ｍ以下　⓪1ｍ以上</t>
    <rPh sb="7" eb="9">
      <t>イカ</t>
    </rPh>
    <rPh sb="13" eb="15">
      <t>イジョウ</t>
    </rPh>
    <phoneticPr fontId="1"/>
  </si>
  <si>
    <t>③平地　②緩勾配　⓪急勾配</t>
    <rPh sb="1" eb="3">
      <t>ヘイチ</t>
    </rPh>
    <rPh sb="5" eb="6">
      <t>ユル</t>
    </rPh>
    <rPh sb="10" eb="11">
      <t>キュウ</t>
    </rPh>
    <rPh sb="11" eb="13">
      <t>コウバイ</t>
    </rPh>
    <phoneticPr fontId="1"/>
  </si>
  <si>
    <t>③不要　⓪工事必要</t>
    <phoneticPr fontId="1"/>
  </si>
  <si>
    <t>③6ｍ以上　②6-4ｍ　⓪4ｍ未満</t>
    <rPh sb="3" eb="5">
      <t>イジョウ</t>
    </rPh>
    <rPh sb="15" eb="17">
      <t>ミマン</t>
    </rPh>
    <phoneticPr fontId="1"/>
  </si>
  <si>
    <t>③南　②東、西　⓪北</t>
    <phoneticPr fontId="1"/>
  </si>
  <si>
    <t>③整形（長方形）　②ほぼ整形　⓪不整形、旗竿</t>
    <rPh sb="1" eb="3">
      <t>セイケイ</t>
    </rPh>
    <rPh sb="4" eb="7">
      <t>チョウホウケイ</t>
    </rPh>
    <rPh sb="12" eb="14">
      <t>セイケイ</t>
    </rPh>
    <rPh sb="16" eb="19">
      <t>フセイケイ</t>
    </rPh>
    <rPh sb="20" eb="22">
      <t>ハタザオ</t>
    </rPh>
    <phoneticPr fontId="1"/>
  </si>
  <si>
    <t>③15分　②30分　⓪1時間</t>
    <rPh sb="3" eb="4">
      <t>フン</t>
    </rPh>
    <rPh sb="8" eb="9">
      <t>フン</t>
    </rPh>
    <rPh sb="12" eb="14">
      <t>ジカン</t>
    </rPh>
    <phoneticPr fontId="1"/>
  </si>
  <si>
    <t>③徒歩　②自転車　⓪交通機関</t>
    <rPh sb="1" eb="3">
      <t>トホ</t>
    </rPh>
    <rPh sb="5" eb="8">
      <t>ジテンシャ</t>
    </rPh>
    <rPh sb="10" eb="14">
      <t>コウツウキカン</t>
    </rPh>
    <phoneticPr fontId="1"/>
  </si>
  <si>
    <t>③なし　②1.5倍　⓪2倍</t>
    <rPh sb="8" eb="9">
      <t>バイ</t>
    </rPh>
    <rPh sb="12" eb="13">
      <t>バイ</t>
    </rPh>
    <phoneticPr fontId="1"/>
  </si>
  <si>
    <t>③5分以内　②10分以内　⓪10分以上</t>
    <rPh sb="2" eb="5">
      <t>フンイナイ</t>
    </rPh>
    <rPh sb="9" eb="12">
      <t>フンイナイ</t>
    </rPh>
    <rPh sb="16" eb="19">
      <t>フンイジョウ</t>
    </rPh>
    <phoneticPr fontId="1"/>
  </si>
  <si>
    <t>・変圧器　太陽光パネルを積んでる家が沢山ある？電柱の変圧器を変える？</t>
    <phoneticPr fontId="1"/>
  </si>
  <si>
    <t>③良い　②ぬかるむ　⓪水たまりができる</t>
    <rPh sb="1" eb="2">
      <t>ヨ</t>
    </rPh>
    <rPh sb="11" eb="12">
      <t>ミズ</t>
    </rPh>
    <phoneticPr fontId="1"/>
  </si>
  <si>
    <t>③由来しない　⓪由来する</t>
    <rPh sb="1" eb="3">
      <t>ユライ</t>
    </rPh>
    <rPh sb="8" eb="10">
      <t>ユライ</t>
    </rPh>
    <phoneticPr fontId="1"/>
  </si>
  <si>
    <t>③区内　②予定　⓪区外</t>
    <rPh sb="1" eb="3">
      <t>クナイ</t>
    </rPh>
    <rPh sb="5" eb="7">
      <t>ヨテイ</t>
    </rPh>
    <rPh sb="9" eb="11">
      <t>クガイ</t>
    </rPh>
    <phoneticPr fontId="1"/>
  </si>
  <si>
    <t>小計</t>
  </si>
  <si>
    <t>小計</t>
    <rPh sb="0" eb="2">
      <t>ショウケイ</t>
    </rPh>
    <phoneticPr fontId="1"/>
  </si>
  <si>
    <t>寄与度を10→100</t>
    <rPh sb="0" eb="3">
      <t>キヨド</t>
    </rPh>
    <phoneticPr fontId="1"/>
  </si>
  <si>
    <t>寄与度を9→20</t>
    <rPh sb="0" eb="3">
      <t>キヨド</t>
    </rPh>
    <phoneticPr fontId="1"/>
  </si>
  <si>
    <t>寄与度を8→12</t>
    <rPh sb="0" eb="3">
      <t>キヨド</t>
    </rPh>
    <phoneticPr fontId="1"/>
  </si>
  <si>
    <t>3＝1+20/10で計算</t>
    <rPh sb="10" eb="12">
      <t>ケイサン</t>
    </rPh>
    <phoneticPr fontId="1"/>
  </si>
  <si>
    <t>↑</t>
    <phoneticPr fontId="1"/>
  </si>
  <si>
    <t>2.2＝1+12/10で計算</t>
    <rPh sb="12" eb="14">
      <t>ケイサン</t>
    </rPh>
    <phoneticPr fontId="1"/>
  </si>
  <si>
    <t>満点</t>
    <rPh sb="0" eb="2">
      <t>マンテン</t>
    </rPh>
    <phoneticPr fontId="1"/>
  </si>
  <si>
    <t>100点換算</t>
    <rPh sb="3" eb="4">
      <t>テン</t>
    </rPh>
    <rPh sb="4" eb="6">
      <t>カンサン</t>
    </rPh>
    <phoneticPr fontId="1"/>
  </si>
  <si>
    <t>〇</t>
  </si>
  <si>
    <t>〇</t>
    <phoneticPr fontId="1"/>
  </si>
  <si>
    <t>得点（80点以上が合格）</t>
    <rPh sb="0" eb="2">
      <t>トクテン</t>
    </rPh>
    <phoneticPr fontId="1"/>
  </si>
  <si>
    <t>③徒歩　②車　⓪バス、電車</t>
    <rPh sb="1" eb="3">
      <t>トホ</t>
    </rPh>
    <rPh sb="5" eb="6">
      <t>クルマ</t>
    </rPh>
    <rPh sb="11" eb="13">
      <t>デンシャ</t>
    </rPh>
    <phoneticPr fontId="1"/>
  </si>
  <si>
    <t>・庭の広さ　900ｍｍデッキ～フェンスまでの距離（仮間取りで検討）</t>
    <rPh sb="22" eb="24">
      <t>キョリ</t>
    </rPh>
    <rPh sb="25" eb="26">
      <t>カリ</t>
    </rPh>
    <rPh sb="26" eb="28">
      <t>マド</t>
    </rPh>
    <rPh sb="30" eb="32">
      <t>ケントウ</t>
    </rPh>
    <phoneticPr fontId="1"/>
  </si>
  <si>
    <t>・道向かいの南東、南西の状況</t>
    <rPh sb="1" eb="3">
      <t>ミチム</t>
    </rPh>
    <rPh sb="6" eb="7">
      <t>ナン</t>
    </rPh>
    <rPh sb="9" eb="11">
      <t>ナンセイ</t>
    </rPh>
    <rPh sb="12" eb="14">
      <t>ジョウキョウ</t>
    </rPh>
    <phoneticPr fontId="1"/>
  </si>
  <si>
    <t>③戸建て　②空き地、駐車場　⓪高層建物、アパート</t>
    <rPh sb="1" eb="3">
      <t>コダ</t>
    </rPh>
    <rPh sb="6" eb="7">
      <t>ア</t>
    </rPh>
    <rPh sb="8" eb="9">
      <t>チ</t>
    </rPh>
    <rPh sb="10" eb="13">
      <t>チュウシャジョウ</t>
    </rPh>
    <rPh sb="15" eb="19">
      <t>コウソウタテモノ</t>
    </rPh>
    <phoneticPr fontId="1"/>
  </si>
  <si>
    <t>・擁壁の寿命は五十年。あと何年の寿命？</t>
    <rPh sb="13" eb="15">
      <t>ナンネン</t>
    </rPh>
    <rPh sb="16" eb="18">
      <t>ジュミョウ</t>
    </rPh>
    <phoneticPr fontId="1"/>
  </si>
  <si>
    <t>・〇〇町方面（〇〇～××～▽▽の地帯）</t>
    <phoneticPr fontId="1"/>
  </si>
  <si>
    <t>・国道〇〇号への車での距離</t>
    <rPh sb="1" eb="3">
      <t>コクドウ</t>
    </rPh>
    <rPh sb="5" eb="6">
      <t>ゴウ</t>
    </rPh>
    <rPh sb="8" eb="9">
      <t>クルマ</t>
    </rPh>
    <rPh sb="11" eb="13">
      <t>キョリ</t>
    </rPh>
    <phoneticPr fontId="1"/>
  </si>
  <si>
    <t>・東名などへの車での距離</t>
    <rPh sb="1" eb="3">
      <t>トウメイ</t>
    </rPh>
    <rPh sb="7" eb="8">
      <t>クルマ</t>
    </rPh>
    <rPh sb="10" eb="12">
      <t>キョリ</t>
    </rPh>
    <phoneticPr fontId="1"/>
  </si>
  <si>
    <t>・ららぽーとなどの大きな商業施設</t>
    <rPh sb="9" eb="10">
      <t>オオ</t>
    </rPh>
    <rPh sb="12" eb="16">
      <t>ショウギョウシセツ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</si>
</sst>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
    <font>
      <sz val="11"/>
      <color theme="1"/>
      <name val="Yu Gothic"/>
      <family val="2"/>
      <scheme val="minor"/>
    </font>
    <font>
      <sz val="6"/>
      <name val="Yu Gothic"/>
      <family val="3"/>
      <charset val="128"/>
      <scheme val="minor"/>
    </font>
    <font>
      <sz val="11"/>
      <color theme="1"/>
      <name val="Yu Gothic"/>
      <family val="3"/>
      <charset val="128"/>
      <scheme val="minor"/>
    </font>
    <font>
      <b/>
      <u/>
      <sz val="14"/>
      <color theme="1"/>
      <name val="Yu Gothic"/>
      <family val="3"/>
      <charset val="128"/>
      <scheme val="minor"/>
    </font>
    <font>
      <sz val="11"/>
      <name val="Yu Gothic"/>
      <family val="2"/>
      <scheme val="minor"/>
    </font>
    <font>
      <b/>
      <sz val="11"/>
      <color rgb="FFFF0000"/>
      <name val="Yu Gothic"/>
      <family val="3"/>
      <charset val="128"/>
      <scheme val="minor"/>
    </font>
    <font>
      <b/>
      <sz val="12"/>
      <color theme="1"/>
      <name val="Yu Gothic"/>
      <family val="3"/>
      <charset val="128"/>
      <scheme val="minor"/>
    </font>
    <font>
      <b/>
      <sz val="11"/>
      <color theme="1"/>
      <name val="Yu Gothic"/>
      <family val="3"/>
      <charset val="128"/>
      <scheme val="minor"/>
    </font>
    <font>
      <sz val="9"/>
      <color theme="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rgb="FFCCECFF"/>
        <bgColor indexed="64"/>
      </patternFill>
    </fill>
    <fill>
      <patternFill patternType="solid">
        <fgColor rgb="FFFFC0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auto="1"/>
      </bottom>
      <diagonal/>
    </border>
    <border>
      <left style="thin">
        <color indexed="64"/>
      </left>
      <right style="medium">
        <color indexed="64"/>
      </right>
      <top style="hair">
        <color indexed="64"/>
      </top>
      <bottom style="medium">
        <color auto="1"/>
      </bottom>
      <diagonal/>
    </border>
    <border>
      <left style="medium">
        <color indexed="64"/>
      </left>
      <right style="thin">
        <color indexed="64"/>
      </right>
      <top style="medium">
        <color indexed="64"/>
      </top>
      <bottom style="medium">
        <color auto="1"/>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5">
    <xf numFmtId="0" fontId="0" fillId="0" borderId="0" xfId="0"/>
    <xf numFmtId="0" fontId="0" fillId="0" borderId="1" xfId="0" applyBorder="1"/>
    <xf numFmtId="0" fontId="2" fillId="0" borderId="1" xfId="0" applyFont="1" applyBorder="1"/>
    <xf numFmtId="0" fontId="3" fillId="0" borderId="0" xfId="0" applyFont="1"/>
    <xf numFmtId="0" fontId="4" fillId="2" borderId="1" xfId="0" applyFont="1" applyFill="1" applyBorder="1"/>
    <xf numFmtId="0" fontId="0" fillId="0" borderId="0" xfId="0" applyAlignment="1">
      <alignment horizontal="center" vertical="center"/>
    </xf>
    <xf numFmtId="0" fontId="2" fillId="0" borderId="0" xfId="0" applyFont="1"/>
    <xf numFmtId="0" fontId="4" fillId="0" borderId="1" xfId="0" applyFont="1" applyBorder="1" applyAlignment="1">
      <alignment horizontal="center" vertical="center"/>
    </xf>
    <xf numFmtId="0" fontId="0" fillId="0" borderId="1" xfId="0" applyBorder="1" applyAlignment="1">
      <alignment horizontal="center" vertical="center"/>
    </xf>
    <xf numFmtId="0" fontId="0" fillId="2" borderId="1" xfId="0" applyFill="1" applyBorder="1"/>
    <xf numFmtId="0" fontId="5" fillId="0" borderId="1" xfId="0" applyFont="1" applyBorder="1" applyAlignment="1">
      <alignment horizontal="center" vertical="center"/>
    </xf>
    <xf numFmtId="0" fontId="6" fillId="2" borderId="13" xfId="0" applyFont="1" applyFill="1" applyBorder="1" applyAlignment="1">
      <alignment vertical="center"/>
    </xf>
    <xf numFmtId="0" fontId="7" fillId="2" borderId="5" xfId="0" applyFont="1" applyFill="1" applyBorder="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6" fillId="2" borderId="10" xfId="0" applyFont="1" applyFill="1" applyBorder="1"/>
    <xf numFmtId="0" fontId="8" fillId="0" borderId="14" xfId="0" applyFont="1" applyBorder="1"/>
    <xf numFmtId="0" fontId="8" fillId="0" borderId="9" xfId="0" applyFont="1" applyBorder="1"/>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7" fillId="2" borderId="3" xfId="0" applyFont="1" applyFill="1" applyBorder="1" applyAlignment="1">
      <alignment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6" fillId="2" borderId="9" xfId="0" applyFont="1" applyFill="1" applyBorder="1" applyAlignment="1">
      <alignment vertical="center"/>
    </xf>
    <xf numFmtId="0" fontId="2" fillId="0" borderId="10" xfId="0" applyFont="1" applyBorder="1"/>
    <xf numFmtId="0" fontId="2" fillId="2" borderId="1" xfId="0" applyFont="1" applyFill="1" applyBorder="1"/>
    <xf numFmtId="0" fontId="2" fillId="0" borderId="8" xfId="0" applyFont="1" applyBorder="1"/>
    <xf numFmtId="0" fontId="2" fillId="0" borderId="14" xfId="0" applyFont="1" applyBorder="1"/>
    <xf numFmtId="0" fontId="2" fillId="0" borderId="9" xfId="0" applyFont="1" applyBorder="1"/>
    <xf numFmtId="0" fontId="2" fillId="0" borderId="11" xfId="0" applyFont="1" applyBorder="1"/>
    <xf numFmtId="0" fontId="2" fillId="0" borderId="15" xfId="0" applyFont="1" applyBorder="1"/>
    <xf numFmtId="0" fontId="2" fillId="0" borderId="16" xfId="0" applyFont="1" applyBorder="1"/>
    <xf numFmtId="0" fontId="4" fillId="0" borderId="16" xfId="0" applyFont="1" applyBorder="1" applyAlignment="1">
      <alignment horizontal="center" vertical="center"/>
    </xf>
    <xf numFmtId="0" fontId="0" fillId="0" borderId="16" xfId="0" applyBorder="1" applyAlignment="1">
      <alignment horizontal="center" vertical="center"/>
    </xf>
    <xf numFmtId="0" fontId="0" fillId="0" borderId="16" xfId="0" applyBorder="1"/>
    <xf numFmtId="0" fontId="2" fillId="0" borderId="18" xfId="0" applyFont="1" applyBorder="1"/>
    <xf numFmtId="0" fontId="2" fillId="0" borderId="19" xfId="0" applyFont="1" applyBorder="1"/>
    <xf numFmtId="0" fontId="4" fillId="0" borderId="19" xfId="0" applyFont="1" applyBorder="1" applyAlignment="1">
      <alignment horizontal="center" vertical="center"/>
    </xf>
    <xf numFmtId="0" fontId="0" fillId="0" borderId="19" xfId="0" applyBorder="1" applyAlignment="1">
      <alignment horizontal="center" vertical="center"/>
    </xf>
    <xf numFmtId="0" fontId="0" fillId="0" borderId="19" xfId="0" applyBorder="1"/>
    <xf numFmtId="0" fontId="2" fillId="0" borderId="21" xfId="0" applyFont="1" applyBorder="1"/>
    <xf numFmtId="0" fontId="2" fillId="0" borderId="22" xfId="0" applyFont="1" applyBorder="1"/>
    <xf numFmtId="0" fontId="4" fillId="0" borderId="22" xfId="0" applyFont="1" applyBorder="1" applyAlignment="1">
      <alignment horizontal="center" vertical="center"/>
    </xf>
    <xf numFmtId="0" fontId="0" fillId="0" borderId="22" xfId="0" applyBorder="1" applyAlignment="1">
      <alignment horizontal="center" vertical="center"/>
    </xf>
    <xf numFmtId="0" fontId="0" fillId="0" borderId="22" xfId="0" applyBorder="1"/>
    <xf numFmtId="0" fontId="2" fillId="0" borderId="16" xfId="0" applyFont="1" applyBorder="1" applyAlignment="1">
      <alignment wrapText="1"/>
    </xf>
    <xf numFmtId="0" fontId="0" fillId="0" borderId="22" xfId="0" applyBorder="1" applyAlignment="1">
      <alignment vertical="center"/>
    </xf>
    <xf numFmtId="0" fontId="0" fillId="0" borderId="19" xfId="0" applyBorder="1" applyAlignment="1">
      <alignment vertical="center"/>
    </xf>
    <xf numFmtId="0" fontId="2" fillId="0" borderId="19" xfId="0" applyFont="1" applyBorder="1" applyAlignment="1">
      <alignment wrapText="1"/>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4" fillId="0" borderId="16" xfId="0" applyFont="1" applyBorder="1"/>
    <xf numFmtId="0" fontId="2" fillId="0" borderId="24" xfId="0" applyFont="1" applyBorder="1"/>
    <xf numFmtId="0" fontId="0" fillId="0" borderId="24" xfId="0" applyBorder="1" applyAlignment="1">
      <alignment horizontal="center" vertical="center"/>
    </xf>
    <xf numFmtId="0" fontId="0" fillId="0" borderId="24" xfId="0" applyBorder="1"/>
    <xf numFmtId="0" fontId="0" fillId="0" borderId="7" xfId="0" applyBorder="1" applyAlignment="1">
      <alignment horizontal="center" vertical="center"/>
    </xf>
    <xf numFmtId="0" fontId="0" fillId="2" borderId="7" xfId="0" applyFill="1"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4" fillId="2" borderId="7" xfId="0" applyFont="1" applyFill="1" applyBorder="1" applyAlignment="1">
      <alignment horizontal="center" vertical="center"/>
    </xf>
    <xf numFmtId="0" fontId="4" fillId="0" borderId="17" xfId="0" applyFont="1" applyBorder="1" applyAlignment="1">
      <alignment horizontal="center" vertical="center"/>
    </xf>
    <xf numFmtId="0" fontId="0" fillId="0" borderId="25" xfId="0" applyBorder="1" applyAlignment="1">
      <alignment horizontal="center" vertical="center"/>
    </xf>
    <xf numFmtId="176" fontId="0" fillId="0" borderId="0" xfId="0" applyNumberFormat="1"/>
    <xf numFmtId="0" fontId="7" fillId="2" borderId="4" xfId="0" applyFont="1" applyFill="1" applyBorder="1" applyAlignment="1">
      <alignment horizontal="center" vertical="center"/>
    </xf>
    <xf numFmtId="0" fontId="7" fillId="2" borderId="27" xfId="0" applyFont="1"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 fillId="2" borderId="2" xfId="0" applyFont="1" applyFill="1" applyBorder="1" applyAlignment="1">
      <alignment horizontal="center" vertical="center"/>
    </xf>
    <xf numFmtId="0" fontId="4" fillId="0" borderId="28" xfId="0" applyFont="1" applyBorder="1" applyAlignment="1">
      <alignment horizontal="center" vertical="center"/>
    </xf>
    <xf numFmtId="0" fontId="0" fillId="0" borderId="31" xfId="0" applyBorder="1" applyAlignment="1">
      <alignment horizontal="center" vertical="center"/>
    </xf>
    <xf numFmtId="0" fontId="9" fillId="0" borderId="26" xfId="0" applyFont="1" applyBorder="1"/>
    <xf numFmtId="176" fontId="9" fillId="0" borderId="32" xfId="0" applyNumberFormat="1" applyFont="1" applyBorder="1" applyAlignment="1">
      <alignment horizontal="right"/>
    </xf>
    <xf numFmtId="176" fontId="9" fillId="0" borderId="33" xfId="0" applyNumberFormat="1" applyFont="1" applyBorder="1" applyAlignment="1">
      <alignment horizontal="right"/>
    </xf>
    <xf numFmtId="176" fontId="0" fillId="3" borderId="0" xfId="0" applyNumberFormat="1" applyFill="1"/>
    <xf numFmtId="176" fontId="0" fillId="4" borderId="0" xfId="0" applyNumberFormat="1" applyFont="1" applyFill="1"/>
    <xf numFmtId="176" fontId="0" fillId="0" borderId="0" xfId="0" applyNumberFormat="1" applyFill="1"/>
    <xf numFmtId="0" fontId="0" fillId="0" borderId="1" xfId="0"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24221</xdr:colOff>
      <xdr:row>0</xdr:row>
      <xdr:rowOff>41637</xdr:rowOff>
    </xdr:from>
    <xdr:ext cx="3550972" cy="542841"/>
    <xdr:sp macro="" textlink="">
      <xdr:nvSpPr>
        <xdr:cNvPr id="2" name="テキスト ボックス 1">
          <a:extLst>
            <a:ext uri="{FF2B5EF4-FFF2-40B4-BE49-F238E27FC236}">
              <a16:creationId xmlns:a16="http://schemas.microsoft.com/office/drawing/2014/main" id="{21F1288C-8B0D-05F9-39B0-EADCF945EDB3}"/>
            </a:ext>
          </a:extLst>
        </xdr:cNvPr>
        <xdr:cNvSpPr txBox="1"/>
      </xdr:nvSpPr>
      <xdr:spPr>
        <a:xfrm>
          <a:off x="2386421" y="41637"/>
          <a:ext cx="3550972" cy="542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大分類で優先度を決めてさらにその中で優先度を決める</a:t>
          </a:r>
          <a:endParaRPr kumimoji="1" lang="en-US" altLang="ja-JP" sz="1050"/>
        </a:p>
        <a:p>
          <a:r>
            <a:rPr kumimoji="1" lang="ja-JP" altLang="en-US" sz="1050"/>
            <a:t>優先度を掛け算して寄与度にする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F362-488C-4D49-BE63-C37D9B4AA3BF}">
  <sheetPr codeName="Sheet1">
    <pageSetUpPr fitToPage="1"/>
  </sheetPr>
  <dimension ref="B1:M154"/>
  <sheetViews>
    <sheetView showGridLines="0" tabSelected="1" zoomScale="85" zoomScaleNormal="85" workbookViewId="0">
      <pane ySplit="1440" activePane="bottomLeft"/>
      <selection activeCell="C2" sqref="C2:G151"/>
      <selection pane="bottomLeft" activeCell="L140" sqref="L140"/>
    </sheetView>
  </sheetViews>
  <sheetFormatPr defaultColWidth="9" defaultRowHeight="18"/>
  <cols>
    <col min="2" max="2" width="20" style="6" customWidth="1"/>
    <col min="3" max="3" width="63.796875" style="6" customWidth="1"/>
    <col min="4" max="4" width="5.19921875" style="5" bestFit="1" customWidth="1"/>
    <col min="5" max="5" width="9" style="5"/>
    <col min="6" max="6" width="4.19921875" style="5" bestFit="1" customWidth="1"/>
    <col min="7" max="7" width="67.19921875" customWidth="1"/>
    <col min="8" max="8" width="5.59765625" style="5" customWidth="1"/>
    <col min="9" max="9" width="6.69921875" style="5" customWidth="1"/>
    <col min="10" max="10" width="5.09765625" style="5" customWidth="1"/>
    <col min="11" max="12" width="10.3984375" style="64" bestFit="1" customWidth="1"/>
    <col min="13" max="13" width="16.8984375" style="64" bestFit="1" customWidth="1"/>
    <col min="14" max="15" width="6.8984375" customWidth="1"/>
    <col min="16" max="20" width="2.8984375" customWidth="1"/>
  </cols>
  <sheetData>
    <row r="1" spans="2:13" ht="47.25" customHeight="1" thickBot="1">
      <c r="B1" s="3" t="s">
        <v>188</v>
      </c>
    </row>
    <row r="2" spans="2:13" ht="19.8">
      <c r="B2" s="11" t="s">
        <v>189</v>
      </c>
      <c r="C2" s="12" t="s">
        <v>134</v>
      </c>
      <c r="D2" s="65" t="s">
        <v>214</v>
      </c>
      <c r="E2" s="13" t="s">
        <v>6</v>
      </c>
      <c r="F2" s="13" t="s">
        <v>7</v>
      </c>
      <c r="G2" s="12" t="s">
        <v>24</v>
      </c>
      <c r="H2" s="13" t="s">
        <v>69</v>
      </c>
      <c r="I2" s="13" t="s">
        <v>68</v>
      </c>
      <c r="J2" s="14" t="s">
        <v>259</v>
      </c>
      <c r="M2" s="80"/>
    </row>
    <row r="3" spans="2:13" ht="19.8">
      <c r="B3" s="23" t="s">
        <v>4</v>
      </c>
      <c r="C3" s="20"/>
      <c r="D3" s="66"/>
      <c r="E3" s="21"/>
      <c r="F3" s="21"/>
      <c r="G3" s="20"/>
      <c r="H3" s="21"/>
      <c r="I3" s="21"/>
      <c r="J3" s="22"/>
      <c r="K3" s="64">
        <f>J4</f>
        <v>300</v>
      </c>
      <c r="L3" s="64" t="s">
        <v>258</v>
      </c>
    </row>
    <row r="4" spans="2:13">
      <c r="B4" s="24" t="s">
        <v>135</v>
      </c>
      <c r="C4" s="2" t="s">
        <v>136</v>
      </c>
      <c r="D4" s="67"/>
      <c r="E4" s="10">
        <v>1</v>
      </c>
      <c r="F4" s="8"/>
      <c r="G4" s="1" t="s">
        <v>86</v>
      </c>
      <c r="H4" s="8">
        <v>3</v>
      </c>
      <c r="I4" s="81">
        <v>100</v>
      </c>
      <c r="J4" s="56">
        <f>H4*I4</f>
        <v>300</v>
      </c>
      <c r="M4" s="64" t="s">
        <v>260</v>
      </c>
    </row>
    <row r="5" spans="2:13" ht="19.8">
      <c r="B5" s="15" t="s">
        <v>0</v>
      </c>
      <c r="C5" s="25"/>
      <c r="D5" s="68"/>
      <c r="E5" s="19"/>
      <c r="F5" s="18"/>
      <c r="G5" s="9"/>
      <c r="H5" s="18"/>
      <c r="I5" s="18"/>
      <c r="J5" s="57"/>
      <c r="K5" s="64">
        <f>SUM(J6:J17)</f>
        <v>42.000000000000007</v>
      </c>
      <c r="L5" s="64" t="s">
        <v>258</v>
      </c>
    </row>
    <row r="6" spans="2:13">
      <c r="B6" s="30" t="s">
        <v>133</v>
      </c>
      <c r="C6" s="31" t="s">
        <v>276</v>
      </c>
      <c r="D6" s="69"/>
      <c r="E6" s="32">
        <v>9</v>
      </c>
      <c r="F6" s="33"/>
      <c r="G6" s="34" t="s">
        <v>87</v>
      </c>
      <c r="H6" s="33">
        <v>3</v>
      </c>
      <c r="I6" s="33">
        <f>11-E6</f>
        <v>2</v>
      </c>
      <c r="J6" s="58">
        <f t="shared" ref="J6:J69" si="0">H6*I6</f>
        <v>6</v>
      </c>
    </row>
    <row r="7" spans="2:13">
      <c r="B7" s="35" t="s">
        <v>32</v>
      </c>
      <c r="C7" s="36"/>
      <c r="D7" s="70"/>
      <c r="E7" s="37"/>
      <c r="F7" s="38"/>
      <c r="G7" s="39" t="s">
        <v>271</v>
      </c>
      <c r="H7" s="38">
        <v>3</v>
      </c>
      <c r="I7" s="38">
        <v>1.2</v>
      </c>
      <c r="J7" s="59">
        <f t="shared" si="0"/>
        <v>3.5999999999999996</v>
      </c>
    </row>
    <row r="8" spans="2:13">
      <c r="B8" s="35" t="s">
        <v>33</v>
      </c>
      <c r="C8" s="36"/>
      <c r="D8" s="70"/>
      <c r="E8" s="37"/>
      <c r="F8" s="38"/>
      <c r="G8" s="39" t="s">
        <v>250</v>
      </c>
      <c r="H8" s="38">
        <v>3</v>
      </c>
      <c r="I8" s="38">
        <v>1.2</v>
      </c>
      <c r="J8" s="59">
        <f t="shared" si="0"/>
        <v>3.5999999999999996</v>
      </c>
    </row>
    <row r="9" spans="2:13">
      <c r="B9" s="35" t="s">
        <v>80</v>
      </c>
      <c r="C9" s="36"/>
      <c r="D9" s="70"/>
      <c r="E9" s="37"/>
      <c r="F9" s="38"/>
      <c r="G9" s="39" t="s">
        <v>251</v>
      </c>
      <c r="H9" s="38">
        <v>3</v>
      </c>
      <c r="I9" s="38">
        <v>1.2</v>
      </c>
      <c r="J9" s="59">
        <f t="shared" si="0"/>
        <v>3.5999999999999996</v>
      </c>
    </row>
    <row r="10" spans="2:13">
      <c r="B10" s="35" t="s">
        <v>81</v>
      </c>
      <c r="C10" s="36"/>
      <c r="D10" s="70"/>
      <c r="E10" s="37"/>
      <c r="F10" s="38"/>
      <c r="G10" s="39" t="s">
        <v>250</v>
      </c>
      <c r="H10" s="38">
        <v>3</v>
      </c>
      <c r="I10" s="38">
        <v>1.2</v>
      </c>
      <c r="J10" s="59">
        <f t="shared" si="0"/>
        <v>3.5999999999999996</v>
      </c>
    </row>
    <row r="11" spans="2:13">
      <c r="B11" s="35" t="s">
        <v>88</v>
      </c>
      <c r="C11" s="36" t="s">
        <v>94</v>
      </c>
      <c r="D11" s="70" t="s">
        <v>269</v>
      </c>
      <c r="E11" s="37"/>
      <c r="F11" s="38"/>
      <c r="G11" s="39" t="s">
        <v>252</v>
      </c>
      <c r="H11" s="38">
        <v>3</v>
      </c>
      <c r="I11" s="38">
        <v>1.2</v>
      </c>
      <c r="J11" s="59">
        <f t="shared" si="0"/>
        <v>3.5999999999999996</v>
      </c>
    </row>
    <row r="12" spans="2:13">
      <c r="B12" s="35" t="s">
        <v>91</v>
      </c>
      <c r="C12" s="36" t="s">
        <v>89</v>
      </c>
      <c r="D12" s="70"/>
      <c r="E12" s="37"/>
      <c r="F12" s="38"/>
      <c r="G12" s="39"/>
      <c r="H12" s="38"/>
      <c r="I12" s="38"/>
      <c r="J12" s="59"/>
    </row>
    <row r="13" spans="2:13">
      <c r="B13" s="35" t="s">
        <v>90</v>
      </c>
      <c r="C13" s="36"/>
      <c r="D13" s="70"/>
      <c r="E13" s="37"/>
      <c r="F13" s="38"/>
      <c r="G13" s="39" t="s">
        <v>93</v>
      </c>
      <c r="H13" s="38">
        <v>3</v>
      </c>
      <c r="I13" s="38">
        <v>1.2</v>
      </c>
      <c r="J13" s="59">
        <f t="shared" si="0"/>
        <v>3.5999999999999996</v>
      </c>
    </row>
    <row r="14" spans="2:13">
      <c r="B14" s="35" t="s">
        <v>34</v>
      </c>
      <c r="C14" s="36"/>
      <c r="D14" s="70"/>
      <c r="E14" s="37"/>
      <c r="F14" s="38"/>
      <c r="G14" s="39" t="s">
        <v>95</v>
      </c>
      <c r="H14" s="38">
        <v>3</v>
      </c>
      <c r="I14" s="38">
        <v>1.2</v>
      </c>
      <c r="J14" s="59">
        <f t="shared" si="0"/>
        <v>3.5999999999999996</v>
      </c>
    </row>
    <row r="15" spans="2:13">
      <c r="B15" s="35" t="s">
        <v>92</v>
      </c>
      <c r="C15" s="36"/>
      <c r="D15" s="70"/>
      <c r="E15" s="37"/>
      <c r="F15" s="38"/>
      <c r="G15" s="39" t="s">
        <v>93</v>
      </c>
      <c r="H15" s="38">
        <v>3</v>
      </c>
      <c r="I15" s="38">
        <v>1.2</v>
      </c>
      <c r="J15" s="59">
        <f t="shared" si="0"/>
        <v>3.5999999999999996</v>
      </c>
    </row>
    <row r="16" spans="2:13">
      <c r="B16" s="35" t="s">
        <v>35</v>
      </c>
      <c r="C16" s="36" t="s">
        <v>277</v>
      </c>
      <c r="D16" s="70"/>
      <c r="E16" s="37"/>
      <c r="F16" s="38"/>
      <c r="G16" s="39" t="s">
        <v>253</v>
      </c>
      <c r="H16" s="38">
        <v>3</v>
      </c>
      <c r="I16" s="38">
        <v>1.2</v>
      </c>
      <c r="J16" s="59">
        <f t="shared" si="0"/>
        <v>3.5999999999999996</v>
      </c>
    </row>
    <row r="17" spans="2:12">
      <c r="B17" s="40" t="s">
        <v>36</v>
      </c>
      <c r="C17" s="41" t="s">
        <v>278</v>
      </c>
      <c r="D17" s="71"/>
      <c r="E17" s="42"/>
      <c r="F17" s="43"/>
      <c r="G17" s="44" t="s">
        <v>253</v>
      </c>
      <c r="H17" s="43">
        <v>3</v>
      </c>
      <c r="I17" s="43">
        <v>1.2</v>
      </c>
      <c r="J17" s="60">
        <f t="shared" si="0"/>
        <v>3.5999999999999996</v>
      </c>
    </row>
    <row r="18" spans="2:12" ht="19.8">
      <c r="B18" s="15" t="s">
        <v>1</v>
      </c>
      <c r="C18" s="25"/>
      <c r="D18" s="68"/>
      <c r="E18" s="19"/>
      <c r="F18" s="18"/>
      <c r="G18" s="4"/>
      <c r="H18" s="19"/>
      <c r="I18" s="19"/>
      <c r="J18" s="61"/>
      <c r="K18" s="64">
        <f>SUM(J19:J83)</f>
        <v>274.2</v>
      </c>
      <c r="L18" s="64" t="s">
        <v>258</v>
      </c>
    </row>
    <row r="19" spans="2:12">
      <c r="B19" s="24" t="s">
        <v>103</v>
      </c>
      <c r="C19" s="2" t="s">
        <v>204</v>
      </c>
      <c r="D19" s="67"/>
      <c r="E19" s="7">
        <v>4</v>
      </c>
      <c r="F19" s="8"/>
      <c r="G19" s="1" t="s">
        <v>99</v>
      </c>
      <c r="H19" s="8">
        <v>3</v>
      </c>
      <c r="I19" s="8">
        <f>11-E19</f>
        <v>7</v>
      </c>
      <c r="J19" s="56">
        <f t="shared" si="0"/>
        <v>21</v>
      </c>
    </row>
    <row r="20" spans="2:12">
      <c r="B20" s="26" t="s">
        <v>104</v>
      </c>
      <c r="C20" s="31" t="s">
        <v>102</v>
      </c>
      <c r="D20" s="69"/>
      <c r="E20" s="32">
        <v>6</v>
      </c>
      <c r="F20" s="33"/>
      <c r="G20" s="34" t="s">
        <v>97</v>
      </c>
      <c r="H20" s="33">
        <v>3</v>
      </c>
      <c r="I20" s="33">
        <f>11-E20</f>
        <v>5</v>
      </c>
      <c r="J20" s="58">
        <f t="shared" si="0"/>
        <v>15</v>
      </c>
      <c r="K20" s="64">
        <f>SUM(J20:J24)</f>
        <v>33</v>
      </c>
      <c r="L20" s="64" t="s">
        <v>258</v>
      </c>
    </row>
    <row r="21" spans="2:12">
      <c r="B21" s="27"/>
      <c r="C21" s="36" t="s">
        <v>203</v>
      </c>
      <c r="D21" s="70"/>
      <c r="E21" s="37"/>
      <c r="F21" s="38"/>
      <c r="G21" s="39" t="s">
        <v>98</v>
      </c>
      <c r="H21" s="38">
        <v>3</v>
      </c>
      <c r="I21" s="38">
        <v>1.5</v>
      </c>
      <c r="J21" s="59">
        <f t="shared" si="0"/>
        <v>4.5</v>
      </c>
    </row>
    <row r="22" spans="2:12">
      <c r="B22" s="27"/>
      <c r="C22" s="36" t="s">
        <v>96</v>
      </c>
      <c r="D22" s="70"/>
      <c r="E22" s="37"/>
      <c r="F22" s="38"/>
      <c r="G22" s="39" t="s">
        <v>100</v>
      </c>
      <c r="H22" s="38">
        <v>3</v>
      </c>
      <c r="I22" s="38">
        <v>1.5</v>
      </c>
      <c r="J22" s="59">
        <f t="shared" si="0"/>
        <v>4.5</v>
      </c>
    </row>
    <row r="23" spans="2:12">
      <c r="B23" s="27"/>
      <c r="C23" s="36" t="s">
        <v>53</v>
      </c>
      <c r="D23" s="70"/>
      <c r="E23" s="37"/>
      <c r="F23" s="38"/>
      <c r="G23" s="39" t="s">
        <v>249</v>
      </c>
      <c r="H23" s="38">
        <v>3</v>
      </c>
      <c r="I23" s="38">
        <v>1.5</v>
      </c>
      <c r="J23" s="59">
        <f t="shared" si="0"/>
        <v>4.5</v>
      </c>
    </row>
    <row r="24" spans="2:12">
      <c r="B24" s="28"/>
      <c r="C24" s="41" t="s">
        <v>272</v>
      </c>
      <c r="D24" s="71"/>
      <c r="E24" s="42"/>
      <c r="F24" s="43"/>
      <c r="G24" s="44" t="s">
        <v>101</v>
      </c>
      <c r="H24" s="43">
        <v>3</v>
      </c>
      <c r="I24" s="43">
        <v>1.5</v>
      </c>
      <c r="J24" s="60">
        <f t="shared" si="0"/>
        <v>4.5</v>
      </c>
    </row>
    <row r="25" spans="2:12">
      <c r="B25" s="26" t="s">
        <v>49</v>
      </c>
      <c r="C25" s="31" t="s">
        <v>205</v>
      </c>
      <c r="D25" s="69"/>
      <c r="E25" s="32"/>
      <c r="F25" s="33"/>
      <c r="G25" s="34" t="s">
        <v>50</v>
      </c>
      <c r="H25" s="33">
        <v>3</v>
      </c>
      <c r="I25" s="33">
        <v>1</v>
      </c>
      <c r="J25" s="58">
        <f t="shared" si="0"/>
        <v>3</v>
      </c>
    </row>
    <row r="26" spans="2:12">
      <c r="B26" s="28"/>
      <c r="C26" s="41" t="s">
        <v>75</v>
      </c>
      <c r="D26" s="71"/>
      <c r="E26" s="42"/>
      <c r="F26" s="43"/>
      <c r="G26" s="44" t="s">
        <v>186</v>
      </c>
      <c r="H26" s="43">
        <v>3</v>
      </c>
      <c r="I26" s="43">
        <v>1</v>
      </c>
      <c r="J26" s="60">
        <f t="shared" si="0"/>
        <v>3</v>
      </c>
    </row>
    <row r="27" spans="2:12">
      <c r="B27" s="26" t="s">
        <v>105</v>
      </c>
      <c r="C27" s="31" t="s">
        <v>202</v>
      </c>
      <c r="D27" s="69"/>
      <c r="E27" s="32">
        <v>5</v>
      </c>
      <c r="F27" s="33"/>
      <c r="G27" s="34" t="s">
        <v>248</v>
      </c>
      <c r="H27" s="33">
        <v>3</v>
      </c>
      <c r="I27" s="33">
        <f>11-E27</f>
        <v>6</v>
      </c>
      <c r="J27" s="58">
        <f t="shared" si="0"/>
        <v>18</v>
      </c>
      <c r="K27" s="64">
        <f>SUM(J27:J31)</f>
        <v>37.200000000000003</v>
      </c>
      <c r="L27" s="64" t="s">
        <v>258</v>
      </c>
    </row>
    <row r="28" spans="2:12">
      <c r="B28" s="27"/>
      <c r="C28" s="36" t="s">
        <v>187</v>
      </c>
      <c r="D28" s="70" t="s">
        <v>269</v>
      </c>
      <c r="E28" s="37"/>
      <c r="F28" s="38"/>
      <c r="G28" s="39" t="s">
        <v>274</v>
      </c>
      <c r="H28" s="38">
        <v>3</v>
      </c>
      <c r="I28" s="38">
        <v>1.6</v>
      </c>
      <c r="J28" s="59">
        <f t="shared" si="0"/>
        <v>4.8000000000000007</v>
      </c>
    </row>
    <row r="29" spans="2:12">
      <c r="B29" s="27"/>
      <c r="C29" s="36" t="s">
        <v>273</v>
      </c>
      <c r="D29" s="70" t="s">
        <v>269</v>
      </c>
      <c r="E29" s="37"/>
      <c r="F29" s="38"/>
      <c r="G29" s="39" t="s">
        <v>274</v>
      </c>
      <c r="H29" s="38">
        <v>3</v>
      </c>
      <c r="I29" s="38">
        <v>1.6</v>
      </c>
      <c r="J29" s="59">
        <f t="shared" si="0"/>
        <v>4.8000000000000007</v>
      </c>
    </row>
    <row r="30" spans="2:12">
      <c r="B30" s="27"/>
      <c r="C30" s="36" t="s">
        <v>55</v>
      </c>
      <c r="D30" s="70" t="s">
        <v>269</v>
      </c>
      <c r="E30" s="37"/>
      <c r="F30" s="38"/>
      <c r="G30" s="39" t="s">
        <v>137</v>
      </c>
      <c r="H30" s="38">
        <v>3</v>
      </c>
      <c r="I30" s="38">
        <v>1.6</v>
      </c>
      <c r="J30" s="59">
        <f t="shared" si="0"/>
        <v>4.8000000000000007</v>
      </c>
    </row>
    <row r="31" spans="2:12">
      <c r="B31" s="28"/>
      <c r="C31" s="41" t="s">
        <v>76</v>
      </c>
      <c r="D31" s="71" t="s">
        <v>269</v>
      </c>
      <c r="E31" s="42"/>
      <c r="F31" s="43"/>
      <c r="G31" s="44" t="s">
        <v>106</v>
      </c>
      <c r="H31" s="43">
        <v>3</v>
      </c>
      <c r="I31" s="43">
        <v>1.6</v>
      </c>
      <c r="J31" s="60">
        <f t="shared" si="0"/>
        <v>4.8000000000000007</v>
      </c>
    </row>
    <row r="32" spans="2:12">
      <c r="B32" s="26" t="s">
        <v>107</v>
      </c>
      <c r="C32" s="45" t="s">
        <v>213</v>
      </c>
      <c r="D32" s="69"/>
      <c r="E32" s="32"/>
      <c r="F32" s="33"/>
      <c r="G32" s="34" t="s">
        <v>108</v>
      </c>
      <c r="H32" s="33">
        <v>3</v>
      </c>
      <c r="I32" s="33">
        <v>1</v>
      </c>
      <c r="J32" s="58">
        <f t="shared" si="0"/>
        <v>3</v>
      </c>
      <c r="K32" s="64">
        <f>SUM(J32:J37)</f>
        <v>18</v>
      </c>
      <c r="L32" s="64" t="s">
        <v>258</v>
      </c>
    </row>
    <row r="33" spans="2:12">
      <c r="B33" s="27"/>
      <c r="C33" s="36" t="s">
        <v>110</v>
      </c>
      <c r="D33" s="70" t="s">
        <v>269</v>
      </c>
      <c r="E33" s="37"/>
      <c r="F33" s="38"/>
      <c r="G33" s="39" t="s">
        <v>109</v>
      </c>
      <c r="H33" s="38">
        <v>3</v>
      </c>
      <c r="I33" s="38">
        <v>1</v>
      </c>
      <c r="J33" s="59">
        <f t="shared" si="0"/>
        <v>3</v>
      </c>
    </row>
    <row r="34" spans="2:12">
      <c r="B34" s="27"/>
      <c r="C34" s="36" t="s">
        <v>56</v>
      </c>
      <c r="D34" s="70" t="s">
        <v>269</v>
      </c>
      <c r="E34" s="37"/>
      <c r="F34" s="38"/>
      <c r="G34" s="39" t="s">
        <v>112</v>
      </c>
      <c r="H34" s="38">
        <v>3</v>
      </c>
      <c r="I34" s="38">
        <v>1</v>
      </c>
      <c r="J34" s="59">
        <f t="shared" si="0"/>
        <v>3</v>
      </c>
    </row>
    <row r="35" spans="2:12">
      <c r="B35" s="27"/>
      <c r="C35" s="36" t="s">
        <v>57</v>
      </c>
      <c r="D35" s="70" t="s">
        <v>269</v>
      </c>
      <c r="E35" s="37"/>
      <c r="F35" s="38"/>
      <c r="G35" s="39" t="s">
        <v>111</v>
      </c>
      <c r="H35" s="38">
        <v>3</v>
      </c>
      <c r="I35" s="38">
        <v>1</v>
      </c>
      <c r="J35" s="59">
        <f t="shared" si="0"/>
        <v>3</v>
      </c>
    </row>
    <row r="36" spans="2:12">
      <c r="B36" s="27"/>
      <c r="C36" s="36" t="s">
        <v>58</v>
      </c>
      <c r="D36" s="70" t="s">
        <v>269</v>
      </c>
      <c r="E36" s="37"/>
      <c r="F36" s="38"/>
      <c r="G36" s="39" t="s">
        <v>111</v>
      </c>
      <c r="H36" s="38">
        <v>3</v>
      </c>
      <c r="I36" s="38">
        <v>1</v>
      </c>
      <c r="J36" s="59">
        <f t="shared" si="0"/>
        <v>3</v>
      </c>
    </row>
    <row r="37" spans="2:12">
      <c r="B37" s="28"/>
      <c r="C37" s="41" t="s">
        <v>73</v>
      </c>
      <c r="D37" s="71"/>
      <c r="E37" s="42"/>
      <c r="F37" s="43"/>
      <c r="G37" s="44" t="s">
        <v>74</v>
      </c>
      <c r="H37" s="43">
        <v>3</v>
      </c>
      <c r="I37" s="43">
        <v>1</v>
      </c>
      <c r="J37" s="60">
        <f t="shared" si="0"/>
        <v>3</v>
      </c>
    </row>
    <row r="38" spans="2:12">
      <c r="B38" s="26" t="s">
        <v>115</v>
      </c>
      <c r="C38" s="31" t="s">
        <v>113</v>
      </c>
      <c r="D38" s="69"/>
      <c r="E38" s="32"/>
      <c r="F38" s="33" t="s">
        <v>7</v>
      </c>
      <c r="G38" s="34" t="s">
        <v>185</v>
      </c>
      <c r="H38" s="33">
        <v>3</v>
      </c>
      <c r="I38" s="33">
        <v>1</v>
      </c>
      <c r="J38" s="58">
        <f t="shared" si="0"/>
        <v>3</v>
      </c>
    </row>
    <row r="39" spans="2:12">
      <c r="B39" s="28"/>
      <c r="C39" s="41" t="s">
        <v>114</v>
      </c>
      <c r="D39" s="71" t="s">
        <v>269</v>
      </c>
      <c r="E39" s="42"/>
      <c r="F39" s="43"/>
      <c r="G39" s="44" t="s">
        <v>116</v>
      </c>
      <c r="H39" s="43">
        <v>3</v>
      </c>
      <c r="I39" s="43">
        <v>1</v>
      </c>
      <c r="J39" s="60">
        <f t="shared" si="0"/>
        <v>3</v>
      </c>
    </row>
    <row r="40" spans="2:12">
      <c r="B40" s="26" t="s">
        <v>117</v>
      </c>
      <c r="C40" s="31" t="s">
        <v>10</v>
      </c>
      <c r="D40" s="69"/>
      <c r="E40" s="32"/>
      <c r="F40" s="33"/>
      <c r="G40" s="34" t="s">
        <v>247</v>
      </c>
      <c r="H40" s="33">
        <v>3</v>
      </c>
      <c r="I40" s="33">
        <v>1</v>
      </c>
      <c r="J40" s="58">
        <f t="shared" si="0"/>
        <v>3</v>
      </c>
    </row>
    <row r="41" spans="2:12">
      <c r="B41" s="27"/>
      <c r="C41" s="36" t="s">
        <v>11</v>
      </c>
      <c r="D41" s="70" t="s">
        <v>269</v>
      </c>
      <c r="E41" s="37"/>
      <c r="F41" s="38"/>
      <c r="G41" s="39" t="s">
        <v>118</v>
      </c>
      <c r="H41" s="38">
        <v>3</v>
      </c>
      <c r="I41" s="38">
        <v>1</v>
      </c>
      <c r="J41" s="59">
        <f t="shared" si="0"/>
        <v>3</v>
      </c>
    </row>
    <row r="42" spans="2:12">
      <c r="B42" s="28"/>
      <c r="C42" s="41" t="s">
        <v>52</v>
      </c>
      <c r="D42" s="71" t="s">
        <v>269</v>
      </c>
      <c r="E42" s="43"/>
      <c r="F42" s="43"/>
      <c r="G42" s="44" t="s">
        <v>246</v>
      </c>
      <c r="H42" s="43">
        <v>3</v>
      </c>
      <c r="I42" s="43">
        <v>1</v>
      </c>
      <c r="J42" s="60">
        <f t="shared" si="0"/>
        <v>3</v>
      </c>
    </row>
    <row r="43" spans="2:12">
      <c r="B43" s="26" t="s">
        <v>121</v>
      </c>
      <c r="C43" s="31" t="s">
        <v>120</v>
      </c>
      <c r="D43" s="69"/>
      <c r="E43" s="32">
        <v>7</v>
      </c>
      <c r="F43" s="33"/>
      <c r="G43" s="34" t="s">
        <v>122</v>
      </c>
      <c r="H43" s="33">
        <v>3</v>
      </c>
      <c r="I43" s="33">
        <f>11-E43</f>
        <v>4</v>
      </c>
      <c r="J43" s="58">
        <f t="shared" si="0"/>
        <v>12</v>
      </c>
      <c r="K43" s="64">
        <f>SUM(J43:J45)</f>
        <v>20.399999999999999</v>
      </c>
      <c r="L43" s="64" t="s">
        <v>258</v>
      </c>
    </row>
    <row r="44" spans="2:12">
      <c r="B44" s="27"/>
      <c r="C44" s="36" t="s">
        <v>8</v>
      </c>
      <c r="D44" s="70"/>
      <c r="E44" s="37"/>
      <c r="F44" s="47"/>
      <c r="G44" s="39" t="s">
        <v>111</v>
      </c>
      <c r="H44" s="38">
        <v>3</v>
      </c>
      <c r="I44" s="38">
        <v>1.4</v>
      </c>
      <c r="J44" s="59">
        <f t="shared" si="0"/>
        <v>4.1999999999999993</v>
      </c>
    </row>
    <row r="45" spans="2:12">
      <c r="B45" s="28"/>
      <c r="C45" s="41" t="s">
        <v>9</v>
      </c>
      <c r="D45" s="71" t="s">
        <v>269</v>
      </c>
      <c r="E45" s="42"/>
      <c r="F45" s="46"/>
      <c r="G45" s="44" t="s">
        <v>111</v>
      </c>
      <c r="H45" s="43">
        <v>3</v>
      </c>
      <c r="I45" s="43">
        <v>1.4</v>
      </c>
      <c r="J45" s="60">
        <f t="shared" si="0"/>
        <v>4.1999999999999993</v>
      </c>
    </row>
    <row r="46" spans="2:12">
      <c r="B46" s="26" t="s">
        <v>119</v>
      </c>
      <c r="C46" s="31" t="s">
        <v>12</v>
      </c>
      <c r="D46" s="69" t="s">
        <v>269</v>
      </c>
      <c r="E46" s="32">
        <v>8</v>
      </c>
      <c r="F46" s="33"/>
      <c r="G46" s="34" t="s">
        <v>244</v>
      </c>
      <c r="H46" s="33">
        <v>3</v>
      </c>
      <c r="I46" s="33">
        <f>11-E46</f>
        <v>3</v>
      </c>
      <c r="J46" s="58">
        <f t="shared" si="0"/>
        <v>9</v>
      </c>
      <c r="K46" s="64">
        <f>SUM(J46:J50)</f>
        <v>24.6</v>
      </c>
      <c r="L46" s="64" t="s">
        <v>258</v>
      </c>
    </row>
    <row r="47" spans="2:12">
      <c r="B47" s="27"/>
      <c r="C47" s="36" t="s">
        <v>51</v>
      </c>
      <c r="D47" s="70" t="s">
        <v>269</v>
      </c>
      <c r="E47" s="37"/>
      <c r="F47" s="38"/>
      <c r="G47" s="39" t="s">
        <v>123</v>
      </c>
      <c r="H47" s="38">
        <v>3</v>
      </c>
      <c r="I47" s="38">
        <v>1.3</v>
      </c>
      <c r="J47" s="59">
        <f t="shared" si="0"/>
        <v>3.9000000000000004</v>
      </c>
    </row>
    <row r="48" spans="2:12">
      <c r="B48" s="27"/>
      <c r="C48" s="36" t="s">
        <v>117</v>
      </c>
      <c r="D48" s="70" t="s">
        <v>269</v>
      </c>
      <c r="E48" s="37"/>
      <c r="F48" s="38"/>
      <c r="G48" s="39" t="s">
        <v>245</v>
      </c>
      <c r="H48" s="38">
        <v>3</v>
      </c>
      <c r="I48" s="38">
        <v>1.3</v>
      </c>
      <c r="J48" s="59">
        <f t="shared" si="0"/>
        <v>3.9000000000000004</v>
      </c>
    </row>
    <row r="49" spans="2:12">
      <c r="B49" s="27"/>
      <c r="C49" s="36" t="s">
        <v>124</v>
      </c>
      <c r="D49" s="70" t="s">
        <v>268</v>
      </c>
      <c r="E49" s="37"/>
      <c r="F49" s="38"/>
      <c r="G49" s="39" t="s">
        <v>125</v>
      </c>
      <c r="H49" s="38">
        <v>3</v>
      </c>
      <c r="I49" s="38">
        <v>1.3</v>
      </c>
      <c r="J49" s="59">
        <f t="shared" si="0"/>
        <v>3.9000000000000004</v>
      </c>
    </row>
    <row r="50" spans="2:12">
      <c r="B50" s="28"/>
      <c r="C50" s="41" t="s">
        <v>53</v>
      </c>
      <c r="D50" s="71" t="s">
        <v>268</v>
      </c>
      <c r="E50" s="42"/>
      <c r="F50" s="43"/>
      <c r="G50" s="44" t="s">
        <v>126</v>
      </c>
      <c r="H50" s="43">
        <v>3</v>
      </c>
      <c r="I50" s="43">
        <v>1.3</v>
      </c>
      <c r="J50" s="60">
        <f t="shared" si="0"/>
        <v>3.9000000000000004</v>
      </c>
    </row>
    <row r="51" spans="2:12">
      <c r="B51" s="26" t="s">
        <v>130</v>
      </c>
      <c r="C51" s="31" t="s">
        <v>215</v>
      </c>
      <c r="D51" s="69"/>
      <c r="E51" s="32"/>
      <c r="F51" s="33" t="s">
        <v>7</v>
      </c>
      <c r="G51" s="34" t="s">
        <v>184</v>
      </c>
      <c r="H51" s="33">
        <v>3</v>
      </c>
      <c r="I51" s="33">
        <v>1</v>
      </c>
      <c r="J51" s="58">
        <f t="shared" si="0"/>
        <v>3</v>
      </c>
      <c r="K51" s="64">
        <f>SUM(J51:J58)</f>
        <v>24</v>
      </c>
      <c r="L51" s="64" t="s">
        <v>258</v>
      </c>
    </row>
    <row r="52" spans="2:12">
      <c r="B52" s="27"/>
      <c r="C52" s="36" t="s">
        <v>216</v>
      </c>
      <c r="D52" s="70" t="s">
        <v>268</v>
      </c>
      <c r="E52" s="37"/>
      <c r="F52" s="38"/>
      <c r="G52" s="39" t="s">
        <v>234</v>
      </c>
      <c r="H52" s="38">
        <v>3</v>
      </c>
      <c r="I52" s="38">
        <v>1</v>
      </c>
      <c r="J52" s="59">
        <f t="shared" si="0"/>
        <v>3</v>
      </c>
    </row>
    <row r="53" spans="2:12">
      <c r="B53" s="27"/>
      <c r="C53" s="36" t="s">
        <v>275</v>
      </c>
      <c r="D53" s="70" t="s">
        <v>268</v>
      </c>
      <c r="E53" s="37"/>
      <c r="F53" s="38"/>
      <c r="G53" s="39" t="s">
        <v>235</v>
      </c>
      <c r="H53" s="38">
        <v>3</v>
      </c>
      <c r="I53" s="38">
        <v>1</v>
      </c>
      <c r="J53" s="59">
        <f t="shared" si="0"/>
        <v>3</v>
      </c>
    </row>
    <row r="54" spans="2:12">
      <c r="B54" s="27"/>
      <c r="C54" s="36" t="s">
        <v>217</v>
      </c>
      <c r="D54" s="70" t="s">
        <v>268</v>
      </c>
      <c r="E54" s="37"/>
      <c r="F54" s="38"/>
      <c r="G54" s="39" t="s">
        <v>236</v>
      </c>
      <c r="H54" s="38">
        <v>3</v>
      </c>
      <c r="I54" s="38">
        <v>1</v>
      </c>
      <c r="J54" s="59">
        <f t="shared" si="0"/>
        <v>3</v>
      </c>
    </row>
    <row r="55" spans="2:12">
      <c r="B55" s="27"/>
      <c r="C55" s="36" t="s">
        <v>238</v>
      </c>
      <c r="D55" s="70" t="s">
        <v>268</v>
      </c>
      <c r="E55" s="37"/>
      <c r="F55" s="38"/>
      <c r="G55" s="39" t="s">
        <v>237</v>
      </c>
      <c r="H55" s="38">
        <v>3</v>
      </c>
      <c r="I55" s="38">
        <v>1</v>
      </c>
      <c r="J55" s="59">
        <f t="shared" si="0"/>
        <v>3</v>
      </c>
    </row>
    <row r="56" spans="2:12">
      <c r="B56" s="27"/>
      <c r="C56" s="36" t="s">
        <v>218</v>
      </c>
      <c r="D56" s="70" t="s">
        <v>268</v>
      </c>
      <c r="E56" s="37"/>
      <c r="F56" s="38"/>
      <c r="G56" s="39" t="s">
        <v>239</v>
      </c>
      <c r="H56" s="38">
        <v>3</v>
      </c>
      <c r="I56" s="38">
        <v>1</v>
      </c>
      <c r="J56" s="59">
        <f t="shared" si="0"/>
        <v>3</v>
      </c>
    </row>
    <row r="57" spans="2:12">
      <c r="B57" s="27"/>
      <c r="C57" s="36" t="s">
        <v>219</v>
      </c>
      <c r="D57" s="70" t="s">
        <v>268</v>
      </c>
      <c r="E57" s="37"/>
      <c r="F57" s="38"/>
      <c r="G57" s="39" t="s">
        <v>240</v>
      </c>
      <c r="H57" s="38">
        <v>3</v>
      </c>
      <c r="I57" s="38">
        <v>1</v>
      </c>
      <c r="J57" s="59">
        <f t="shared" si="0"/>
        <v>3</v>
      </c>
    </row>
    <row r="58" spans="2:12">
      <c r="B58" s="27"/>
      <c r="C58" s="41" t="s">
        <v>220</v>
      </c>
      <c r="D58" s="71" t="s">
        <v>268</v>
      </c>
      <c r="E58" s="42"/>
      <c r="F58" s="43"/>
      <c r="G58" s="44" t="s">
        <v>234</v>
      </c>
      <c r="H58" s="43">
        <v>3</v>
      </c>
      <c r="I58" s="43">
        <v>1</v>
      </c>
      <c r="J58" s="60">
        <f t="shared" si="0"/>
        <v>3</v>
      </c>
    </row>
    <row r="59" spans="2:12">
      <c r="B59" s="26" t="s">
        <v>131</v>
      </c>
      <c r="C59" s="31" t="s">
        <v>127</v>
      </c>
      <c r="D59" s="69"/>
      <c r="E59" s="32"/>
      <c r="F59" s="33"/>
      <c r="G59" s="34" t="s">
        <v>111</v>
      </c>
      <c r="H59" s="33">
        <v>3</v>
      </c>
      <c r="I59" s="33">
        <v>1</v>
      </c>
      <c r="J59" s="58">
        <f t="shared" si="0"/>
        <v>3</v>
      </c>
      <c r="K59" s="64">
        <f>SUM(J59:J66)</f>
        <v>24</v>
      </c>
      <c r="L59" s="64" t="s">
        <v>258</v>
      </c>
    </row>
    <row r="60" spans="2:12">
      <c r="B60" s="27"/>
      <c r="C60" s="36" t="s">
        <v>210</v>
      </c>
      <c r="D60" s="70"/>
      <c r="E60" s="37"/>
      <c r="F60" s="38"/>
      <c r="G60" s="39" t="s">
        <v>241</v>
      </c>
      <c r="H60" s="38">
        <v>3</v>
      </c>
      <c r="I60" s="38">
        <v>1</v>
      </c>
      <c r="J60" s="59">
        <f t="shared" si="0"/>
        <v>3</v>
      </c>
    </row>
    <row r="61" spans="2:12">
      <c r="B61" s="27"/>
      <c r="C61" s="36" t="s">
        <v>209</v>
      </c>
      <c r="D61" s="70"/>
      <c r="E61" s="37"/>
      <c r="F61" s="38"/>
      <c r="G61" s="39" t="s">
        <v>241</v>
      </c>
      <c r="H61" s="38">
        <v>3</v>
      </c>
      <c r="I61" s="38">
        <v>1</v>
      </c>
      <c r="J61" s="59">
        <f t="shared" si="0"/>
        <v>3</v>
      </c>
    </row>
    <row r="62" spans="2:12">
      <c r="B62" s="27"/>
      <c r="C62" s="36" t="s">
        <v>242</v>
      </c>
      <c r="D62" s="70"/>
      <c r="E62" s="37"/>
      <c r="F62" s="38"/>
      <c r="G62" s="39" t="s">
        <v>241</v>
      </c>
      <c r="H62" s="38">
        <v>3</v>
      </c>
      <c r="I62" s="38">
        <v>1</v>
      </c>
      <c r="J62" s="59">
        <f t="shared" si="0"/>
        <v>3</v>
      </c>
    </row>
    <row r="63" spans="2:12">
      <c r="B63" s="27"/>
      <c r="C63" s="36" t="s">
        <v>211</v>
      </c>
      <c r="D63" s="70"/>
      <c r="E63" s="37"/>
      <c r="F63" s="38"/>
      <c r="G63" s="39" t="s">
        <v>241</v>
      </c>
      <c r="H63" s="38">
        <v>3</v>
      </c>
      <c r="I63" s="38">
        <v>1</v>
      </c>
      <c r="J63" s="59">
        <f t="shared" si="0"/>
        <v>3</v>
      </c>
    </row>
    <row r="64" spans="2:12">
      <c r="B64" s="27"/>
      <c r="C64" s="36" t="s">
        <v>54</v>
      </c>
      <c r="D64" s="70"/>
      <c r="E64" s="38"/>
      <c r="F64" s="38"/>
      <c r="G64" s="39" t="s">
        <v>243</v>
      </c>
      <c r="H64" s="38">
        <v>3</v>
      </c>
      <c r="I64" s="38">
        <v>1</v>
      </c>
      <c r="J64" s="59">
        <f t="shared" si="0"/>
        <v>3</v>
      </c>
    </row>
    <row r="65" spans="2:12">
      <c r="B65" s="27"/>
      <c r="C65" s="36" t="s">
        <v>64</v>
      </c>
      <c r="D65" s="70"/>
      <c r="E65" s="38"/>
      <c r="F65" s="38"/>
      <c r="G65" s="39" t="s">
        <v>128</v>
      </c>
      <c r="H65" s="38">
        <v>3</v>
      </c>
      <c r="I65" s="38">
        <v>1</v>
      </c>
      <c r="J65" s="59">
        <f t="shared" si="0"/>
        <v>3</v>
      </c>
    </row>
    <row r="66" spans="2:12">
      <c r="B66" s="28"/>
      <c r="C66" s="41" t="s">
        <v>63</v>
      </c>
      <c r="D66" s="71"/>
      <c r="E66" s="43"/>
      <c r="F66" s="43"/>
      <c r="G66" s="44" t="s">
        <v>129</v>
      </c>
      <c r="H66" s="43">
        <v>3</v>
      </c>
      <c r="I66" s="43">
        <v>1</v>
      </c>
      <c r="J66" s="60">
        <f t="shared" si="0"/>
        <v>3</v>
      </c>
    </row>
    <row r="67" spans="2:12">
      <c r="B67" s="26" t="s">
        <v>225</v>
      </c>
      <c r="C67" s="45" t="s">
        <v>221</v>
      </c>
      <c r="D67" s="69" t="s">
        <v>268</v>
      </c>
      <c r="E67" s="33"/>
      <c r="F67" s="33"/>
      <c r="G67" s="34" t="s">
        <v>241</v>
      </c>
      <c r="H67" s="33">
        <v>3</v>
      </c>
      <c r="I67" s="33">
        <v>1</v>
      </c>
      <c r="J67" s="58">
        <f t="shared" si="0"/>
        <v>3</v>
      </c>
      <c r="K67" s="64">
        <f>SUM(J67:J71)</f>
        <v>15</v>
      </c>
      <c r="L67" s="64" t="s">
        <v>258</v>
      </c>
    </row>
    <row r="68" spans="2:12">
      <c r="B68" s="27"/>
      <c r="C68" s="48" t="s">
        <v>222</v>
      </c>
      <c r="D68" s="70" t="s">
        <v>268</v>
      </c>
      <c r="E68" s="38"/>
      <c r="F68" s="38"/>
      <c r="G68" s="39" t="s">
        <v>241</v>
      </c>
      <c r="H68" s="38">
        <v>3</v>
      </c>
      <c r="I68" s="38">
        <v>1</v>
      </c>
      <c r="J68" s="59">
        <f t="shared" si="0"/>
        <v>3</v>
      </c>
    </row>
    <row r="69" spans="2:12">
      <c r="B69" s="27"/>
      <c r="C69" s="36" t="s">
        <v>254</v>
      </c>
      <c r="D69" s="70" t="s">
        <v>268</v>
      </c>
      <c r="E69" s="38"/>
      <c r="F69" s="38"/>
      <c r="G69" s="39" t="s">
        <v>241</v>
      </c>
      <c r="H69" s="38">
        <v>3</v>
      </c>
      <c r="I69" s="38">
        <v>1</v>
      </c>
      <c r="J69" s="59">
        <f t="shared" si="0"/>
        <v>3</v>
      </c>
    </row>
    <row r="70" spans="2:12">
      <c r="B70" s="27"/>
      <c r="C70" s="36" t="s">
        <v>223</v>
      </c>
      <c r="D70" s="70" t="s">
        <v>268</v>
      </c>
      <c r="E70" s="38"/>
      <c r="F70" s="38"/>
      <c r="G70" s="39" t="s">
        <v>241</v>
      </c>
      <c r="H70" s="38">
        <v>3</v>
      </c>
      <c r="I70" s="38">
        <v>1</v>
      </c>
      <c r="J70" s="59">
        <f t="shared" ref="J70:J83" si="1">H70*I70</f>
        <v>3</v>
      </c>
    </row>
    <row r="71" spans="2:12">
      <c r="B71" s="28"/>
      <c r="C71" s="41" t="s">
        <v>224</v>
      </c>
      <c r="D71" s="71" t="s">
        <v>268</v>
      </c>
      <c r="E71" s="43"/>
      <c r="F71" s="43"/>
      <c r="G71" s="44" t="s">
        <v>241</v>
      </c>
      <c r="H71" s="43">
        <v>3</v>
      </c>
      <c r="I71" s="43">
        <v>1</v>
      </c>
      <c r="J71" s="60">
        <f t="shared" si="1"/>
        <v>3</v>
      </c>
    </row>
    <row r="72" spans="2:12">
      <c r="B72" s="26" t="s">
        <v>233</v>
      </c>
      <c r="C72" s="31" t="s">
        <v>226</v>
      </c>
      <c r="D72" s="69" t="s">
        <v>268</v>
      </c>
      <c r="E72" s="32"/>
      <c r="F72" s="33"/>
      <c r="G72" s="34" t="s">
        <v>255</v>
      </c>
      <c r="H72" s="33">
        <v>3</v>
      </c>
      <c r="I72" s="33">
        <v>1</v>
      </c>
      <c r="J72" s="58">
        <f t="shared" si="1"/>
        <v>3</v>
      </c>
      <c r="K72" s="64">
        <f>SUM(J72:J81)</f>
        <v>30</v>
      </c>
      <c r="L72" s="64" t="s">
        <v>258</v>
      </c>
    </row>
    <row r="73" spans="2:12">
      <c r="B73" s="27"/>
      <c r="C73" s="36" t="s">
        <v>227</v>
      </c>
      <c r="D73" s="70" t="s">
        <v>268</v>
      </c>
      <c r="E73" s="38"/>
      <c r="F73" s="38"/>
      <c r="G73" s="39" t="s">
        <v>111</v>
      </c>
      <c r="H73" s="38">
        <v>3</v>
      </c>
      <c r="I73" s="38">
        <v>1</v>
      </c>
      <c r="J73" s="59">
        <f t="shared" si="1"/>
        <v>3</v>
      </c>
    </row>
    <row r="74" spans="2:12">
      <c r="B74" s="27"/>
      <c r="C74" s="36" t="s">
        <v>228</v>
      </c>
      <c r="D74" s="70" t="s">
        <v>268</v>
      </c>
      <c r="E74" s="38"/>
      <c r="F74" s="38"/>
      <c r="G74" s="39" t="s">
        <v>241</v>
      </c>
      <c r="H74" s="38">
        <v>3</v>
      </c>
      <c r="I74" s="38">
        <v>1</v>
      </c>
      <c r="J74" s="59">
        <f t="shared" si="1"/>
        <v>3</v>
      </c>
    </row>
    <row r="75" spans="2:12">
      <c r="B75" s="27"/>
      <c r="C75" s="36" t="s">
        <v>193</v>
      </c>
      <c r="D75" s="70" t="s">
        <v>268</v>
      </c>
      <c r="E75" s="51"/>
      <c r="F75" s="38"/>
      <c r="G75" s="39" t="s">
        <v>241</v>
      </c>
      <c r="H75" s="38">
        <v>3</v>
      </c>
      <c r="I75" s="38">
        <v>1</v>
      </c>
      <c r="J75" s="59">
        <f t="shared" si="1"/>
        <v>3</v>
      </c>
    </row>
    <row r="76" spans="2:12">
      <c r="B76" s="27"/>
      <c r="C76" s="36" t="s">
        <v>192</v>
      </c>
      <c r="D76" s="70" t="s">
        <v>268</v>
      </c>
      <c r="E76" s="51"/>
      <c r="F76" s="38"/>
      <c r="G76" s="39" t="s">
        <v>241</v>
      </c>
      <c r="H76" s="38">
        <v>3</v>
      </c>
      <c r="I76" s="38">
        <v>1</v>
      </c>
      <c r="J76" s="59">
        <f t="shared" si="1"/>
        <v>3</v>
      </c>
    </row>
    <row r="77" spans="2:12">
      <c r="B77" s="27"/>
      <c r="C77" s="36" t="s">
        <v>194</v>
      </c>
      <c r="D77" s="70" t="s">
        <v>268</v>
      </c>
      <c r="E77" s="51"/>
      <c r="F77" s="38"/>
      <c r="G77" s="39" t="s">
        <v>241</v>
      </c>
      <c r="H77" s="38">
        <v>3</v>
      </c>
      <c r="I77" s="38">
        <v>1</v>
      </c>
      <c r="J77" s="59">
        <f t="shared" si="1"/>
        <v>3</v>
      </c>
    </row>
    <row r="78" spans="2:12">
      <c r="B78" s="27"/>
      <c r="C78" s="48" t="s">
        <v>231</v>
      </c>
      <c r="D78" s="70" t="s">
        <v>268</v>
      </c>
      <c r="E78" s="38"/>
      <c r="F78" s="38"/>
      <c r="G78" s="39" t="s">
        <v>241</v>
      </c>
      <c r="H78" s="38">
        <v>3</v>
      </c>
      <c r="I78" s="38">
        <v>1</v>
      </c>
      <c r="J78" s="59">
        <f t="shared" si="1"/>
        <v>3</v>
      </c>
    </row>
    <row r="79" spans="2:12">
      <c r="B79" s="27"/>
      <c r="C79" s="36" t="s">
        <v>229</v>
      </c>
      <c r="D79" s="70" t="s">
        <v>268</v>
      </c>
      <c r="E79" s="38"/>
      <c r="F79" s="38"/>
      <c r="G79" s="39" t="s">
        <v>241</v>
      </c>
      <c r="H79" s="38">
        <v>3</v>
      </c>
      <c r="I79" s="38">
        <v>1</v>
      </c>
      <c r="J79" s="59">
        <f t="shared" si="1"/>
        <v>3</v>
      </c>
    </row>
    <row r="80" spans="2:12">
      <c r="B80" s="27"/>
      <c r="C80" s="36" t="s">
        <v>230</v>
      </c>
      <c r="D80" s="70" t="s">
        <v>268</v>
      </c>
      <c r="E80" s="37"/>
      <c r="F80" s="38"/>
      <c r="G80" s="39" t="s">
        <v>111</v>
      </c>
      <c r="H80" s="38">
        <v>3</v>
      </c>
      <c r="I80" s="38">
        <v>1</v>
      </c>
      <c r="J80" s="59">
        <f t="shared" si="1"/>
        <v>3</v>
      </c>
    </row>
    <row r="81" spans="2:12">
      <c r="B81" s="28"/>
      <c r="C81" s="41" t="s">
        <v>232</v>
      </c>
      <c r="D81" s="71"/>
      <c r="E81" s="43"/>
      <c r="F81" s="43"/>
      <c r="G81" s="44" t="s">
        <v>241</v>
      </c>
      <c r="H81" s="43">
        <v>3</v>
      </c>
      <c r="I81" s="43">
        <v>1</v>
      </c>
      <c r="J81" s="60">
        <f t="shared" si="1"/>
        <v>3</v>
      </c>
    </row>
    <row r="82" spans="2:12">
      <c r="B82" s="24" t="s">
        <v>132</v>
      </c>
      <c r="C82" s="2" t="s">
        <v>13</v>
      </c>
      <c r="D82" s="67"/>
      <c r="E82" s="7"/>
      <c r="F82" s="8"/>
      <c r="G82" s="1" t="s">
        <v>111</v>
      </c>
      <c r="H82" s="8">
        <v>3</v>
      </c>
      <c r="I82" s="8">
        <v>1</v>
      </c>
      <c r="J82" s="56">
        <f t="shared" si="1"/>
        <v>3</v>
      </c>
    </row>
    <row r="83" spans="2:12">
      <c r="B83" s="24" t="s">
        <v>72</v>
      </c>
      <c r="C83" s="2"/>
      <c r="D83" s="67"/>
      <c r="E83" s="7"/>
      <c r="F83" s="8"/>
      <c r="G83" s="1" t="s">
        <v>111</v>
      </c>
      <c r="H83" s="8">
        <v>3</v>
      </c>
      <c r="I83" s="8">
        <v>1</v>
      </c>
      <c r="J83" s="56">
        <f t="shared" si="1"/>
        <v>3</v>
      </c>
    </row>
    <row r="84" spans="2:12" ht="19.8">
      <c r="B84" s="15" t="s">
        <v>2</v>
      </c>
      <c r="C84" s="25"/>
      <c r="D84" s="68"/>
      <c r="E84" s="19"/>
      <c r="F84" s="18"/>
      <c r="G84" s="4"/>
      <c r="H84" s="19"/>
      <c r="I84" s="19"/>
      <c r="J84" s="61"/>
      <c r="K84" s="64">
        <f>SUM(J85:J101)</f>
        <v>51</v>
      </c>
      <c r="L84" s="64" t="s">
        <v>258</v>
      </c>
    </row>
    <row r="85" spans="2:12">
      <c r="B85" s="24" t="s">
        <v>138</v>
      </c>
      <c r="C85" s="2" t="s">
        <v>14</v>
      </c>
      <c r="D85" s="67"/>
      <c r="E85" s="10"/>
      <c r="F85" s="8" t="s">
        <v>7</v>
      </c>
      <c r="G85" s="1" t="s">
        <v>111</v>
      </c>
      <c r="H85" s="8">
        <v>3</v>
      </c>
      <c r="I85" s="8">
        <v>1</v>
      </c>
      <c r="J85" s="56">
        <f t="shared" ref="J85:J101" si="2">H85*I85</f>
        <v>3</v>
      </c>
    </row>
    <row r="86" spans="2:12">
      <c r="B86" s="24" t="s">
        <v>147</v>
      </c>
      <c r="C86" s="2" t="s">
        <v>15</v>
      </c>
      <c r="D86" s="67"/>
      <c r="E86" s="10"/>
      <c r="F86" s="8" t="s">
        <v>7</v>
      </c>
      <c r="G86" s="1" t="s">
        <v>111</v>
      </c>
      <c r="H86" s="8">
        <v>3</v>
      </c>
      <c r="I86" s="8">
        <v>1</v>
      </c>
      <c r="J86" s="56">
        <f t="shared" si="2"/>
        <v>3</v>
      </c>
    </row>
    <row r="87" spans="2:12">
      <c r="B87" s="26" t="s">
        <v>148</v>
      </c>
      <c r="C87" s="31" t="s">
        <v>190</v>
      </c>
      <c r="D87" s="69"/>
      <c r="E87" s="49"/>
      <c r="F87" s="33" t="s">
        <v>7</v>
      </c>
      <c r="G87" s="34" t="s">
        <v>111</v>
      </c>
      <c r="H87" s="33">
        <v>3</v>
      </c>
      <c r="I87" s="33">
        <v>1</v>
      </c>
      <c r="J87" s="58">
        <f t="shared" si="2"/>
        <v>3</v>
      </c>
    </row>
    <row r="88" spans="2:12">
      <c r="B88" s="28"/>
      <c r="C88" s="41" t="s">
        <v>61</v>
      </c>
      <c r="D88" s="71" t="s">
        <v>268</v>
      </c>
      <c r="E88" s="50"/>
      <c r="F88" s="43"/>
      <c r="G88" s="44" t="s">
        <v>111</v>
      </c>
      <c r="H88" s="43">
        <v>3</v>
      </c>
      <c r="I88" s="43">
        <v>1</v>
      </c>
      <c r="J88" s="60">
        <f t="shared" si="2"/>
        <v>3</v>
      </c>
    </row>
    <row r="89" spans="2:12">
      <c r="B89" s="26" t="s">
        <v>149</v>
      </c>
      <c r="C89" s="31" t="s">
        <v>139</v>
      </c>
      <c r="D89" s="69"/>
      <c r="E89" s="49"/>
      <c r="F89" s="33" t="s">
        <v>7</v>
      </c>
      <c r="G89" s="34" t="s">
        <v>111</v>
      </c>
      <c r="H89" s="33">
        <v>3</v>
      </c>
      <c r="I89" s="33">
        <v>1</v>
      </c>
      <c r="J89" s="58">
        <f t="shared" si="2"/>
        <v>3</v>
      </c>
    </row>
    <row r="90" spans="2:12">
      <c r="B90" s="27"/>
      <c r="C90" s="36" t="s">
        <v>140</v>
      </c>
      <c r="D90" s="70" t="s">
        <v>268</v>
      </c>
      <c r="E90" s="51"/>
      <c r="F90" s="38"/>
      <c r="G90" s="39" t="s">
        <v>111</v>
      </c>
      <c r="H90" s="38">
        <v>3</v>
      </c>
      <c r="I90" s="38">
        <v>1</v>
      </c>
      <c r="J90" s="59">
        <f t="shared" si="2"/>
        <v>3</v>
      </c>
    </row>
    <row r="91" spans="2:12">
      <c r="B91" s="28"/>
      <c r="C91" s="41" t="s">
        <v>141</v>
      </c>
      <c r="D91" s="71"/>
      <c r="E91" s="50"/>
      <c r="F91" s="43"/>
      <c r="G91" s="44" t="s">
        <v>143</v>
      </c>
      <c r="H91" s="43">
        <v>3</v>
      </c>
      <c r="I91" s="43">
        <v>1</v>
      </c>
      <c r="J91" s="60">
        <f t="shared" si="2"/>
        <v>3</v>
      </c>
    </row>
    <row r="92" spans="2:12">
      <c r="B92" s="26" t="s">
        <v>150</v>
      </c>
      <c r="C92" s="31" t="s">
        <v>16</v>
      </c>
      <c r="D92" s="69"/>
      <c r="E92" s="49"/>
      <c r="F92" s="33" t="s">
        <v>7</v>
      </c>
      <c r="G92" s="34" t="s">
        <v>142</v>
      </c>
      <c r="H92" s="33">
        <v>3</v>
      </c>
      <c r="I92" s="33">
        <v>1</v>
      </c>
      <c r="J92" s="58">
        <f t="shared" si="2"/>
        <v>3</v>
      </c>
    </row>
    <row r="93" spans="2:12">
      <c r="B93" s="27"/>
      <c r="C93" s="36" t="s">
        <v>59</v>
      </c>
      <c r="D93" s="70"/>
      <c r="E93" s="51"/>
      <c r="F93" s="38"/>
      <c r="G93" s="39" t="s">
        <v>256</v>
      </c>
      <c r="H93" s="38">
        <v>3</v>
      </c>
      <c r="I93" s="38">
        <v>1</v>
      </c>
      <c r="J93" s="59">
        <f t="shared" si="2"/>
        <v>3</v>
      </c>
    </row>
    <row r="94" spans="2:12">
      <c r="B94" s="27"/>
      <c r="C94" s="36" t="s">
        <v>60</v>
      </c>
      <c r="D94" s="70"/>
      <c r="E94" s="51"/>
      <c r="F94" s="38" t="s">
        <v>7</v>
      </c>
      <c r="G94" s="39" t="s">
        <v>111</v>
      </c>
      <c r="H94" s="38">
        <v>3</v>
      </c>
      <c r="I94" s="38">
        <v>1</v>
      </c>
      <c r="J94" s="59">
        <f t="shared" si="2"/>
        <v>3</v>
      </c>
    </row>
    <row r="95" spans="2:12">
      <c r="B95" s="28"/>
      <c r="C95" s="41" t="s">
        <v>144</v>
      </c>
      <c r="D95" s="71"/>
      <c r="E95" s="50"/>
      <c r="F95" s="43"/>
      <c r="G95" s="44" t="s">
        <v>111</v>
      </c>
      <c r="H95" s="43">
        <v>3</v>
      </c>
      <c r="I95" s="43">
        <v>1</v>
      </c>
      <c r="J95" s="60">
        <f t="shared" si="2"/>
        <v>3</v>
      </c>
    </row>
    <row r="96" spans="2:12">
      <c r="B96" s="24" t="s">
        <v>151</v>
      </c>
      <c r="C96" s="2" t="s">
        <v>17</v>
      </c>
      <c r="D96" s="67" t="s">
        <v>268</v>
      </c>
      <c r="E96" s="10"/>
      <c r="F96" s="8" t="s">
        <v>7</v>
      </c>
      <c r="G96" s="1" t="s">
        <v>111</v>
      </c>
      <c r="H96" s="8">
        <v>3</v>
      </c>
      <c r="I96" s="8">
        <v>1</v>
      </c>
      <c r="J96" s="56">
        <f t="shared" si="2"/>
        <v>3</v>
      </c>
    </row>
    <row r="97" spans="2:12">
      <c r="B97" s="24" t="s">
        <v>152</v>
      </c>
      <c r="C97" s="2" t="s">
        <v>22</v>
      </c>
      <c r="D97" s="67"/>
      <c r="E97" s="10"/>
      <c r="F97" s="8" t="s">
        <v>7</v>
      </c>
      <c r="G97" s="1" t="s">
        <v>142</v>
      </c>
      <c r="H97" s="8">
        <v>3</v>
      </c>
      <c r="I97" s="8">
        <v>1</v>
      </c>
      <c r="J97" s="56">
        <f t="shared" si="2"/>
        <v>3</v>
      </c>
    </row>
    <row r="98" spans="2:12">
      <c r="B98" s="24" t="s">
        <v>145</v>
      </c>
      <c r="C98" s="2" t="s">
        <v>146</v>
      </c>
      <c r="D98" s="67"/>
      <c r="E98" s="10"/>
      <c r="F98" s="8"/>
      <c r="G98" s="1" t="s">
        <v>111</v>
      </c>
      <c r="H98" s="8">
        <v>3</v>
      </c>
      <c r="I98" s="8">
        <v>1</v>
      </c>
      <c r="J98" s="56">
        <f t="shared" si="2"/>
        <v>3</v>
      </c>
    </row>
    <row r="99" spans="2:12">
      <c r="B99" s="24" t="s">
        <v>153</v>
      </c>
      <c r="C99" s="2" t="s">
        <v>212</v>
      </c>
      <c r="D99" s="67"/>
      <c r="E99" s="7"/>
      <c r="F99" s="8" t="s">
        <v>7</v>
      </c>
      <c r="G99" s="1" t="s">
        <v>111</v>
      </c>
      <c r="H99" s="8">
        <v>3</v>
      </c>
      <c r="I99" s="8">
        <v>1</v>
      </c>
      <c r="J99" s="56">
        <f t="shared" si="2"/>
        <v>3</v>
      </c>
    </row>
    <row r="100" spans="2:12">
      <c r="B100" s="24" t="s">
        <v>154</v>
      </c>
      <c r="C100" s="2" t="s">
        <v>18</v>
      </c>
      <c r="D100" s="67"/>
      <c r="E100" s="7"/>
      <c r="F100" s="8" t="s">
        <v>7</v>
      </c>
      <c r="G100" s="1" t="s">
        <v>183</v>
      </c>
      <c r="H100" s="8">
        <v>3</v>
      </c>
      <c r="I100" s="8">
        <v>1</v>
      </c>
      <c r="J100" s="56">
        <f t="shared" si="2"/>
        <v>3</v>
      </c>
    </row>
    <row r="101" spans="2:12">
      <c r="B101" s="24" t="s">
        <v>62</v>
      </c>
      <c r="C101" s="2" t="s">
        <v>84</v>
      </c>
      <c r="D101" s="67"/>
      <c r="E101" s="10"/>
      <c r="F101" s="8"/>
      <c r="G101" s="1" t="s">
        <v>155</v>
      </c>
      <c r="H101" s="8">
        <v>3</v>
      </c>
      <c r="I101" s="8">
        <v>1</v>
      </c>
      <c r="J101" s="56">
        <f t="shared" si="2"/>
        <v>3</v>
      </c>
    </row>
    <row r="102" spans="2:12" ht="19.8">
      <c r="B102" s="15" t="s">
        <v>3</v>
      </c>
      <c r="C102" s="25"/>
      <c r="D102" s="68"/>
      <c r="E102" s="19"/>
      <c r="F102" s="18"/>
      <c r="G102" s="4"/>
      <c r="H102" s="19"/>
      <c r="I102" s="19"/>
      <c r="J102" s="61"/>
      <c r="K102" s="64">
        <f>SUM(J103:J108)</f>
        <v>18</v>
      </c>
      <c r="L102" s="64" t="s">
        <v>258</v>
      </c>
    </row>
    <row r="103" spans="2:12">
      <c r="B103" s="24" t="s">
        <v>66</v>
      </c>
      <c r="C103" s="2" t="s">
        <v>67</v>
      </c>
      <c r="D103" s="67"/>
      <c r="E103" s="7"/>
      <c r="F103" s="8"/>
      <c r="G103" s="1" t="s">
        <v>111</v>
      </c>
      <c r="H103" s="8">
        <v>3</v>
      </c>
      <c r="I103" s="8">
        <v>1</v>
      </c>
      <c r="J103" s="56">
        <f t="shared" ref="J103:J108" si="3">H103*I103</f>
        <v>3</v>
      </c>
    </row>
    <row r="104" spans="2:12">
      <c r="B104" s="24" t="s">
        <v>65</v>
      </c>
      <c r="C104" s="2" t="s">
        <v>23</v>
      </c>
      <c r="D104" s="67"/>
      <c r="E104" s="7"/>
      <c r="F104" s="8"/>
      <c r="G104" s="1" t="s">
        <v>156</v>
      </c>
      <c r="H104" s="8">
        <v>3</v>
      </c>
      <c r="I104" s="8">
        <v>1</v>
      </c>
      <c r="J104" s="56">
        <f t="shared" si="3"/>
        <v>3</v>
      </c>
    </row>
    <row r="105" spans="2:12">
      <c r="B105" s="24" t="s">
        <v>82</v>
      </c>
      <c r="C105" s="2" t="s">
        <v>83</v>
      </c>
      <c r="D105" s="67"/>
      <c r="E105" s="7"/>
      <c r="F105" s="8"/>
      <c r="G105" s="1" t="s">
        <v>111</v>
      </c>
      <c r="H105" s="8">
        <v>3</v>
      </c>
      <c r="I105" s="8">
        <v>1</v>
      </c>
      <c r="J105" s="56">
        <f t="shared" si="3"/>
        <v>3</v>
      </c>
    </row>
    <row r="106" spans="2:12">
      <c r="B106" s="24" t="s">
        <v>159</v>
      </c>
      <c r="C106" s="2" t="s">
        <v>19</v>
      </c>
      <c r="D106" s="67" t="s">
        <v>268</v>
      </c>
      <c r="E106" s="7"/>
      <c r="F106" s="8"/>
      <c r="G106" s="1" t="s">
        <v>111</v>
      </c>
      <c r="H106" s="8">
        <v>3</v>
      </c>
      <c r="I106" s="8">
        <v>1</v>
      </c>
      <c r="J106" s="56">
        <f t="shared" si="3"/>
        <v>3</v>
      </c>
    </row>
    <row r="107" spans="2:12">
      <c r="B107" s="24" t="s">
        <v>160</v>
      </c>
      <c r="C107" s="2" t="s">
        <v>20</v>
      </c>
      <c r="D107" s="67"/>
      <c r="E107" s="7"/>
      <c r="F107" s="8"/>
      <c r="G107" s="1" t="s">
        <v>157</v>
      </c>
      <c r="H107" s="8">
        <v>3</v>
      </c>
      <c r="I107" s="8">
        <v>1</v>
      </c>
      <c r="J107" s="56">
        <f t="shared" si="3"/>
        <v>3</v>
      </c>
    </row>
    <row r="108" spans="2:12">
      <c r="B108" s="24" t="s">
        <v>161</v>
      </c>
      <c r="C108" s="2" t="s">
        <v>206</v>
      </c>
      <c r="D108" s="67" t="s">
        <v>268</v>
      </c>
      <c r="E108" s="7"/>
      <c r="F108" s="8"/>
      <c r="G108" s="1" t="s">
        <v>158</v>
      </c>
      <c r="H108" s="8">
        <v>3</v>
      </c>
      <c r="I108" s="8">
        <v>1</v>
      </c>
      <c r="J108" s="56">
        <f t="shared" si="3"/>
        <v>3</v>
      </c>
    </row>
    <row r="109" spans="2:12" ht="19.8">
      <c r="B109" s="15" t="s">
        <v>5</v>
      </c>
      <c r="C109" s="25"/>
      <c r="D109" s="68"/>
      <c r="E109" s="19"/>
      <c r="F109" s="18"/>
      <c r="G109" s="4"/>
      <c r="H109" s="19"/>
      <c r="I109" s="19"/>
      <c r="J109" s="61"/>
      <c r="K109" s="64">
        <f>SUM(J110:J123)</f>
        <v>135</v>
      </c>
      <c r="L109" s="64" t="s">
        <v>258</v>
      </c>
    </row>
    <row r="110" spans="2:12">
      <c r="B110" s="26" t="s">
        <v>164</v>
      </c>
      <c r="C110" s="31" t="s">
        <v>38</v>
      </c>
      <c r="D110" s="69"/>
      <c r="E110" s="32"/>
      <c r="F110" s="33"/>
      <c r="G110" s="34" t="s">
        <v>163</v>
      </c>
      <c r="H110" s="33">
        <v>3</v>
      </c>
      <c r="I110" s="33">
        <v>1</v>
      </c>
      <c r="J110" s="58">
        <f t="shared" ref="J110:J123" si="4">H110*I110</f>
        <v>3</v>
      </c>
    </row>
    <row r="111" spans="2:12">
      <c r="B111" s="27"/>
      <c r="C111" s="36" t="s">
        <v>39</v>
      </c>
      <c r="D111" s="70"/>
      <c r="E111" s="37"/>
      <c r="F111" s="38"/>
      <c r="G111" s="39" t="s">
        <v>37</v>
      </c>
      <c r="H111" s="38">
        <v>3</v>
      </c>
      <c r="I111" s="38">
        <v>1</v>
      </c>
      <c r="J111" s="59">
        <f t="shared" si="4"/>
        <v>3</v>
      </c>
    </row>
    <row r="112" spans="2:12">
      <c r="B112" s="27"/>
      <c r="C112" s="36" t="s">
        <v>40</v>
      </c>
      <c r="D112" s="70"/>
      <c r="E112" s="37"/>
      <c r="F112" s="38"/>
      <c r="G112" s="39" t="s">
        <v>37</v>
      </c>
      <c r="H112" s="38">
        <v>3</v>
      </c>
      <c r="I112" s="38">
        <v>1</v>
      </c>
      <c r="J112" s="59">
        <f t="shared" si="4"/>
        <v>3</v>
      </c>
    </row>
    <row r="113" spans="2:13">
      <c r="B113" s="28"/>
      <c r="C113" s="41" t="s">
        <v>41</v>
      </c>
      <c r="D113" s="71"/>
      <c r="E113" s="42"/>
      <c r="F113" s="43"/>
      <c r="G113" s="44" t="s">
        <v>37</v>
      </c>
      <c r="H113" s="43">
        <v>3</v>
      </c>
      <c r="I113" s="43">
        <v>1</v>
      </c>
      <c r="J113" s="60">
        <f t="shared" si="4"/>
        <v>3</v>
      </c>
    </row>
    <row r="114" spans="2:13">
      <c r="B114" s="26" t="s">
        <v>165</v>
      </c>
      <c r="C114" s="31" t="s">
        <v>162</v>
      </c>
      <c r="D114" s="69" t="s">
        <v>268</v>
      </c>
      <c r="E114" s="32"/>
      <c r="F114" s="33"/>
      <c r="G114" s="34" t="s">
        <v>48</v>
      </c>
      <c r="H114" s="33">
        <v>3</v>
      </c>
      <c r="I114" s="33">
        <v>1</v>
      </c>
      <c r="J114" s="58">
        <f t="shared" si="4"/>
        <v>3</v>
      </c>
    </row>
    <row r="115" spans="2:13">
      <c r="B115" s="28"/>
      <c r="C115" s="41" t="s">
        <v>42</v>
      </c>
      <c r="D115" s="71"/>
      <c r="E115" s="42"/>
      <c r="F115" s="43"/>
      <c r="G115" s="44" t="s">
        <v>37</v>
      </c>
      <c r="H115" s="43">
        <v>3</v>
      </c>
      <c r="I115" s="43">
        <v>1</v>
      </c>
      <c r="J115" s="60">
        <f t="shared" si="4"/>
        <v>3</v>
      </c>
    </row>
    <row r="116" spans="2:13">
      <c r="B116" s="26" t="s">
        <v>166</v>
      </c>
      <c r="C116" s="31" t="s">
        <v>279</v>
      </c>
      <c r="D116" s="69"/>
      <c r="E116" s="49">
        <v>2</v>
      </c>
      <c r="F116" s="33"/>
      <c r="G116" s="34" t="s">
        <v>37</v>
      </c>
      <c r="H116" s="33">
        <v>3</v>
      </c>
      <c r="I116" s="82">
        <v>20</v>
      </c>
      <c r="J116" s="58">
        <f t="shared" si="4"/>
        <v>60</v>
      </c>
      <c r="K116" s="64">
        <f>SUM(J116:J122)</f>
        <v>114</v>
      </c>
      <c r="L116" s="64" t="s">
        <v>258</v>
      </c>
      <c r="M116" s="64" t="s">
        <v>261</v>
      </c>
    </row>
    <row r="117" spans="2:13">
      <c r="B117" s="27"/>
      <c r="C117" s="36" t="s">
        <v>43</v>
      </c>
      <c r="D117" s="70"/>
      <c r="E117" s="37"/>
      <c r="F117" s="38"/>
      <c r="G117" s="39" t="s">
        <v>37</v>
      </c>
      <c r="H117" s="38">
        <v>3</v>
      </c>
      <c r="I117" s="83">
        <v>3</v>
      </c>
      <c r="J117" s="59">
        <f t="shared" si="4"/>
        <v>9</v>
      </c>
      <c r="M117" s="64" t="s">
        <v>263</v>
      </c>
    </row>
    <row r="118" spans="2:13">
      <c r="B118" s="27"/>
      <c r="C118" s="36" t="s">
        <v>44</v>
      </c>
      <c r="D118" s="70"/>
      <c r="E118" s="37"/>
      <c r="F118" s="38"/>
      <c r="G118" s="39" t="s">
        <v>37</v>
      </c>
      <c r="H118" s="38">
        <v>3</v>
      </c>
      <c r="I118" s="83">
        <v>3</v>
      </c>
      <c r="J118" s="59">
        <f t="shared" si="4"/>
        <v>9</v>
      </c>
      <c r="M118" s="64" t="s">
        <v>264</v>
      </c>
    </row>
    <row r="119" spans="2:13">
      <c r="B119" s="27"/>
      <c r="C119" s="36" t="s">
        <v>45</v>
      </c>
      <c r="D119" s="70"/>
      <c r="E119" s="37"/>
      <c r="F119" s="38"/>
      <c r="G119" s="39" t="s">
        <v>37</v>
      </c>
      <c r="H119" s="38">
        <v>3</v>
      </c>
      <c r="I119" s="83">
        <v>3</v>
      </c>
      <c r="J119" s="59">
        <f t="shared" si="4"/>
        <v>9</v>
      </c>
      <c r="M119" s="64" t="s">
        <v>264</v>
      </c>
    </row>
    <row r="120" spans="2:13">
      <c r="B120" s="27"/>
      <c r="C120" s="36" t="s">
        <v>85</v>
      </c>
      <c r="D120" s="70"/>
      <c r="E120" s="37"/>
      <c r="F120" s="38"/>
      <c r="G120" s="39" t="s">
        <v>37</v>
      </c>
      <c r="H120" s="38">
        <v>3</v>
      </c>
      <c r="I120" s="83">
        <v>3</v>
      </c>
      <c r="J120" s="59">
        <f t="shared" si="4"/>
        <v>9</v>
      </c>
      <c r="M120" s="64" t="s">
        <v>264</v>
      </c>
    </row>
    <row r="121" spans="2:13">
      <c r="B121" s="27"/>
      <c r="C121" s="36" t="s">
        <v>46</v>
      </c>
      <c r="D121" s="70"/>
      <c r="E121" s="37"/>
      <c r="F121" s="38"/>
      <c r="G121" s="39" t="s">
        <v>37</v>
      </c>
      <c r="H121" s="38">
        <v>3</v>
      </c>
      <c r="I121" s="83">
        <v>3</v>
      </c>
      <c r="J121" s="59">
        <f t="shared" si="4"/>
        <v>9</v>
      </c>
      <c r="M121" s="64" t="s">
        <v>264</v>
      </c>
    </row>
    <row r="122" spans="2:13">
      <c r="B122" s="28"/>
      <c r="C122" s="41" t="s">
        <v>47</v>
      </c>
      <c r="D122" s="71"/>
      <c r="E122" s="42"/>
      <c r="F122" s="43"/>
      <c r="G122" s="44" t="s">
        <v>37</v>
      </c>
      <c r="H122" s="43">
        <v>3</v>
      </c>
      <c r="I122" s="84">
        <v>3</v>
      </c>
      <c r="J122" s="60">
        <f t="shared" si="4"/>
        <v>9</v>
      </c>
      <c r="M122" s="64" t="s">
        <v>264</v>
      </c>
    </row>
    <row r="123" spans="2:13">
      <c r="B123" s="24" t="s">
        <v>167</v>
      </c>
      <c r="C123" s="2" t="s">
        <v>21</v>
      </c>
      <c r="D123" s="67"/>
      <c r="E123" s="7"/>
      <c r="F123" s="8"/>
      <c r="G123" s="1" t="s">
        <v>257</v>
      </c>
      <c r="H123" s="8">
        <v>3</v>
      </c>
      <c r="I123" s="8">
        <v>1</v>
      </c>
      <c r="J123" s="56">
        <f t="shared" si="4"/>
        <v>3</v>
      </c>
    </row>
    <row r="124" spans="2:13" ht="19.8">
      <c r="B124" s="15" t="s">
        <v>170</v>
      </c>
      <c r="C124" s="25"/>
      <c r="D124" s="72"/>
      <c r="E124" s="19"/>
      <c r="F124" s="19"/>
      <c r="G124" s="4"/>
      <c r="H124" s="19"/>
      <c r="I124" s="19"/>
      <c r="J124" s="61"/>
      <c r="K124" s="64">
        <f>SUM(J125:J151)</f>
        <v>135.6</v>
      </c>
      <c r="L124" s="64" t="s">
        <v>258</v>
      </c>
    </row>
    <row r="125" spans="2:13">
      <c r="B125" s="26" t="s">
        <v>168</v>
      </c>
      <c r="C125" s="31" t="s">
        <v>78</v>
      </c>
      <c r="D125" s="69" t="s">
        <v>268</v>
      </c>
      <c r="E125" s="51">
        <v>3</v>
      </c>
      <c r="F125" s="33" t="s">
        <v>7</v>
      </c>
      <c r="G125" s="34" t="s">
        <v>169</v>
      </c>
      <c r="H125" s="33">
        <v>3</v>
      </c>
      <c r="I125" s="82">
        <v>12</v>
      </c>
      <c r="J125" s="58">
        <f t="shared" ref="J125:J151" si="5">H125*I125</f>
        <v>36</v>
      </c>
      <c r="K125" s="64">
        <f>SUM(J125:J131)</f>
        <v>75.599999999999994</v>
      </c>
      <c r="L125" s="64" t="s">
        <v>258</v>
      </c>
      <c r="M125" s="64" t="s">
        <v>262</v>
      </c>
    </row>
    <row r="126" spans="2:13">
      <c r="B126" s="27"/>
      <c r="C126" s="36" t="s">
        <v>197</v>
      </c>
      <c r="D126" s="70" t="s">
        <v>268</v>
      </c>
      <c r="E126" s="51"/>
      <c r="F126" s="38"/>
      <c r="G126" s="39" t="s">
        <v>169</v>
      </c>
      <c r="H126" s="38">
        <v>3</v>
      </c>
      <c r="I126" s="83">
        <v>2.2000000000000002</v>
      </c>
      <c r="J126" s="59">
        <f t="shared" si="5"/>
        <v>6.6000000000000005</v>
      </c>
      <c r="M126" s="64" t="s">
        <v>265</v>
      </c>
    </row>
    <row r="127" spans="2:13">
      <c r="B127" s="27"/>
      <c r="C127" s="36" t="s">
        <v>195</v>
      </c>
      <c r="D127" s="70" t="s">
        <v>268</v>
      </c>
      <c r="E127" s="51"/>
      <c r="F127" s="38"/>
      <c r="G127" s="39" t="s">
        <v>169</v>
      </c>
      <c r="H127" s="38">
        <v>3</v>
      </c>
      <c r="I127" s="83">
        <v>2.2000000000000002</v>
      </c>
      <c r="J127" s="59">
        <f t="shared" si="5"/>
        <v>6.6000000000000005</v>
      </c>
      <c r="M127" s="64" t="s">
        <v>264</v>
      </c>
    </row>
    <row r="128" spans="2:13">
      <c r="B128" s="27"/>
      <c r="C128" s="36" t="s">
        <v>198</v>
      </c>
      <c r="D128" s="70" t="s">
        <v>268</v>
      </c>
      <c r="E128" s="51"/>
      <c r="F128" s="38"/>
      <c r="G128" s="39" t="s">
        <v>169</v>
      </c>
      <c r="H128" s="38">
        <v>3</v>
      </c>
      <c r="I128" s="83">
        <v>2.2000000000000002</v>
      </c>
      <c r="J128" s="59">
        <f t="shared" si="5"/>
        <v>6.6000000000000005</v>
      </c>
      <c r="M128" s="64" t="s">
        <v>264</v>
      </c>
    </row>
    <row r="129" spans="2:13">
      <c r="B129" s="27"/>
      <c r="C129" s="36" t="s">
        <v>196</v>
      </c>
      <c r="D129" s="70" t="s">
        <v>268</v>
      </c>
      <c r="E129" s="51"/>
      <c r="F129" s="38"/>
      <c r="G129" s="39" t="s">
        <v>169</v>
      </c>
      <c r="H129" s="38">
        <v>3</v>
      </c>
      <c r="I129" s="83">
        <v>2.2000000000000002</v>
      </c>
      <c r="J129" s="59">
        <f t="shared" si="5"/>
        <v>6.6000000000000005</v>
      </c>
      <c r="M129" s="64" t="s">
        <v>264</v>
      </c>
    </row>
    <row r="130" spans="2:13">
      <c r="B130" s="27"/>
      <c r="C130" s="36" t="s">
        <v>182</v>
      </c>
      <c r="D130" s="70"/>
      <c r="E130" s="51"/>
      <c r="F130" s="38"/>
      <c r="G130" s="39" t="s">
        <v>181</v>
      </c>
      <c r="H130" s="38">
        <v>3</v>
      </c>
      <c r="I130" s="83">
        <v>2.2000000000000002</v>
      </c>
      <c r="J130" s="59">
        <f t="shared" si="5"/>
        <v>6.6000000000000005</v>
      </c>
      <c r="M130" s="64" t="s">
        <v>264</v>
      </c>
    </row>
    <row r="131" spans="2:13">
      <c r="B131" s="28"/>
      <c r="C131" s="41" t="s">
        <v>79</v>
      </c>
      <c r="D131" s="71" t="s">
        <v>268</v>
      </c>
      <c r="E131" s="50"/>
      <c r="F131" s="43"/>
      <c r="G131" s="44" t="s">
        <v>169</v>
      </c>
      <c r="H131" s="43">
        <v>3</v>
      </c>
      <c r="I131" s="84">
        <v>2.2000000000000002</v>
      </c>
      <c r="J131" s="60">
        <f t="shared" si="5"/>
        <v>6.6000000000000005</v>
      </c>
      <c r="M131" s="64" t="s">
        <v>264</v>
      </c>
    </row>
    <row r="132" spans="2:13">
      <c r="B132" s="26" t="s">
        <v>172</v>
      </c>
      <c r="C132" s="31" t="s">
        <v>199</v>
      </c>
      <c r="D132" s="73" t="s">
        <v>268</v>
      </c>
      <c r="E132" s="32"/>
      <c r="F132" s="32"/>
      <c r="G132" s="52" t="s">
        <v>29</v>
      </c>
      <c r="H132" s="32">
        <v>3</v>
      </c>
      <c r="I132" s="32">
        <v>1</v>
      </c>
      <c r="J132" s="62">
        <f t="shared" si="5"/>
        <v>3</v>
      </c>
      <c r="K132" s="64">
        <f>SUM(J132:J137)</f>
        <v>18</v>
      </c>
      <c r="L132" s="64" t="s">
        <v>258</v>
      </c>
    </row>
    <row r="133" spans="2:13">
      <c r="B133" s="16"/>
      <c r="C133" s="36" t="s">
        <v>77</v>
      </c>
      <c r="D133" s="70" t="s">
        <v>268</v>
      </c>
      <c r="E133" s="38"/>
      <c r="F133" s="38"/>
      <c r="G133" s="39" t="s">
        <v>30</v>
      </c>
      <c r="H133" s="38">
        <v>3</v>
      </c>
      <c r="I133" s="38">
        <v>1</v>
      </c>
      <c r="J133" s="59">
        <f t="shared" si="5"/>
        <v>3</v>
      </c>
    </row>
    <row r="134" spans="2:13">
      <c r="B134" s="27"/>
      <c r="C134" s="36" t="s">
        <v>26</v>
      </c>
      <c r="D134" s="70" t="s">
        <v>268</v>
      </c>
      <c r="E134" s="38"/>
      <c r="F134" s="38"/>
      <c r="G134" s="39" t="s">
        <v>111</v>
      </c>
      <c r="H134" s="38">
        <v>3</v>
      </c>
      <c r="I134" s="38">
        <v>1</v>
      </c>
      <c r="J134" s="59">
        <f t="shared" si="5"/>
        <v>3</v>
      </c>
    </row>
    <row r="135" spans="2:13">
      <c r="B135" s="27"/>
      <c r="C135" s="36" t="s">
        <v>25</v>
      </c>
      <c r="D135" s="70"/>
      <c r="E135" s="38"/>
      <c r="F135" s="38"/>
      <c r="G135" s="39" t="s">
        <v>169</v>
      </c>
      <c r="H135" s="38">
        <v>3</v>
      </c>
      <c r="I135" s="38">
        <v>1</v>
      </c>
      <c r="J135" s="59">
        <f t="shared" si="5"/>
        <v>3</v>
      </c>
    </row>
    <row r="136" spans="2:13">
      <c r="B136" s="27"/>
      <c r="C136" s="36" t="s">
        <v>191</v>
      </c>
      <c r="D136" s="70" t="s">
        <v>268</v>
      </c>
      <c r="E136" s="38"/>
      <c r="F136" s="38"/>
      <c r="G136" s="39" t="s">
        <v>111</v>
      </c>
      <c r="H136" s="38">
        <v>3</v>
      </c>
      <c r="I136" s="38">
        <v>1</v>
      </c>
      <c r="J136" s="59">
        <f t="shared" si="5"/>
        <v>3</v>
      </c>
    </row>
    <row r="137" spans="2:13">
      <c r="B137" s="17"/>
      <c r="C137" s="41" t="s">
        <v>171</v>
      </c>
      <c r="D137" s="71"/>
      <c r="E137" s="42"/>
      <c r="F137" s="43" t="s">
        <v>7</v>
      </c>
      <c r="G137" s="44" t="s">
        <v>111</v>
      </c>
      <c r="H137" s="43">
        <v>3</v>
      </c>
      <c r="I137" s="43">
        <v>1</v>
      </c>
      <c r="J137" s="60">
        <f t="shared" si="5"/>
        <v>3</v>
      </c>
    </row>
    <row r="138" spans="2:13">
      <c r="B138" s="26" t="s">
        <v>176</v>
      </c>
      <c r="C138" s="31" t="s">
        <v>179</v>
      </c>
      <c r="D138" s="69" t="s">
        <v>268</v>
      </c>
      <c r="E138" s="32"/>
      <c r="F138" s="33"/>
      <c r="G138" s="34" t="s">
        <v>31</v>
      </c>
      <c r="H138" s="33">
        <v>3</v>
      </c>
      <c r="I138" s="33">
        <v>1</v>
      </c>
      <c r="J138" s="58">
        <f t="shared" si="5"/>
        <v>3</v>
      </c>
      <c r="K138" s="64">
        <f>SUM(J138:J151)</f>
        <v>42</v>
      </c>
      <c r="L138" s="64" t="s">
        <v>258</v>
      </c>
    </row>
    <row r="139" spans="2:13">
      <c r="B139" s="27"/>
      <c r="C139" s="36" t="s">
        <v>173</v>
      </c>
      <c r="D139" s="70"/>
      <c r="E139" s="38"/>
      <c r="F139" s="38"/>
      <c r="G139" s="39" t="s">
        <v>31</v>
      </c>
      <c r="H139" s="38">
        <v>3</v>
      </c>
      <c r="I139" s="38">
        <v>1</v>
      </c>
      <c r="J139" s="59">
        <f t="shared" si="5"/>
        <v>3</v>
      </c>
    </row>
    <row r="140" spans="2:13">
      <c r="B140" s="27"/>
      <c r="C140" s="36" t="s">
        <v>27</v>
      </c>
      <c r="D140" s="70" t="s">
        <v>268</v>
      </c>
      <c r="E140" s="38"/>
      <c r="F140" s="38"/>
      <c r="G140" s="39" t="s">
        <v>31</v>
      </c>
      <c r="H140" s="38">
        <v>3</v>
      </c>
      <c r="I140" s="38">
        <v>1</v>
      </c>
      <c r="J140" s="59">
        <f t="shared" si="5"/>
        <v>3</v>
      </c>
    </row>
    <row r="141" spans="2:13">
      <c r="B141" s="27"/>
      <c r="C141" s="36" t="s">
        <v>178</v>
      </c>
      <c r="D141" s="70"/>
      <c r="E141" s="38"/>
      <c r="F141" s="38"/>
      <c r="G141" s="39" t="s">
        <v>31</v>
      </c>
      <c r="H141" s="38">
        <v>3</v>
      </c>
      <c r="I141" s="38">
        <v>1</v>
      </c>
      <c r="J141" s="59">
        <f t="shared" si="5"/>
        <v>3</v>
      </c>
    </row>
    <row r="142" spans="2:13">
      <c r="B142" s="27"/>
      <c r="C142" s="36" t="s">
        <v>70</v>
      </c>
      <c r="D142" s="70"/>
      <c r="E142" s="38"/>
      <c r="F142" s="38"/>
      <c r="G142" s="39" t="s">
        <v>31</v>
      </c>
      <c r="H142" s="38">
        <v>3</v>
      </c>
      <c r="I142" s="38">
        <v>1</v>
      </c>
      <c r="J142" s="59">
        <f t="shared" si="5"/>
        <v>3</v>
      </c>
    </row>
    <row r="143" spans="2:13">
      <c r="B143" s="27"/>
      <c r="C143" s="36" t="s">
        <v>71</v>
      </c>
      <c r="D143" s="70"/>
      <c r="E143" s="38"/>
      <c r="F143" s="38"/>
      <c r="G143" s="39" t="s">
        <v>31</v>
      </c>
      <c r="H143" s="38">
        <v>3</v>
      </c>
      <c r="I143" s="38">
        <v>1</v>
      </c>
      <c r="J143" s="59">
        <f t="shared" si="5"/>
        <v>3</v>
      </c>
    </row>
    <row r="144" spans="2:13">
      <c r="B144" s="27"/>
      <c r="C144" s="36" t="s">
        <v>177</v>
      </c>
      <c r="D144" s="70"/>
      <c r="E144" s="38"/>
      <c r="F144" s="38"/>
      <c r="G144" s="39" t="s">
        <v>31</v>
      </c>
      <c r="H144" s="38">
        <v>3</v>
      </c>
      <c r="I144" s="38">
        <v>1</v>
      </c>
      <c r="J144" s="59">
        <f t="shared" si="5"/>
        <v>3</v>
      </c>
    </row>
    <row r="145" spans="2:13">
      <c r="B145" s="27"/>
      <c r="C145" s="36" t="s">
        <v>28</v>
      </c>
      <c r="D145" s="70"/>
      <c r="E145" s="38"/>
      <c r="F145" s="38"/>
      <c r="G145" s="39" t="s">
        <v>175</v>
      </c>
      <c r="H145" s="38">
        <v>3</v>
      </c>
      <c r="I145" s="38">
        <v>1</v>
      </c>
      <c r="J145" s="59">
        <f t="shared" si="5"/>
        <v>3</v>
      </c>
    </row>
    <row r="146" spans="2:13">
      <c r="B146" s="27"/>
      <c r="C146" s="36" t="s">
        <v>200</v>
      </c>
      <c r="D146" s="70" t="s">
        <v>268</v>
      </c>
      <c r="E146" s="38"/>
      <c r="F146" s="38" t="s">
        <v>7</v>
      </c>
      <c r="G146" s="39" t="s">
        <v>175</v>
      </c>
      <c r="H146" s="38">
        <v>3</v>
      </c>
      <c r="I146" s="38">
        <v>1</v>
      </c>
      <c r="J146" s="59">
        <f t="shared" si="5"/>
        <v>3</v>
      </c>
    </row>
    <row r="147" spans="2:13">
      <c r="B147" s="27"/>
      <c r="C147" s="36" t="s">
        <v>201</v>
      </c>
      <c r="D147" s="70" t="s">
        <v>268</v>
      </c>
      <c r="E147" s="37"/>
      <c r="F147" s="38" t="s">
        <v>7</v>
      </c>
      <c r="G147" s="39" t="s">
        <v>175</v>
      </c>
      <c r="H147" s="38">
        <v>3</v>
      </c>
      <c r="I147" s="38">
        <v>1</v>
      </c>
      <c r="J147" s="59">
        <f t="shared" si="5"/>
        <v>3</v>
      </c>
    </row>
    <row r="148" spans="2:13">
      <c r="B148" s="27"/>
      <c r="C148" s="36" t="s">
        <v>207</v>
      </c>
      <c r="D148" s="70" t="s">
        <v>268</v>
      </c>
      <c r="E148" s="37"/>
      <c r="F148" s="38"/>
      <c r="G148" s="39" t="s">
        <v>111</v>
      </c>
      <c r="H148" s="38">
        <v>3</v>
      </c>
      <c r="I148" s="38">
        <v>1</v>
      </c>
      <c r="J148" s="59">
        <f t="shared" si="5"/>
        <v>3</v>
      </c>
    </row>
    <row r="149" spans="2:13">
      <c r="B149" s="27"/>
      <c r="C149" s="36" t="s">
        <v>208</v>
      </c>
      <c r="D149" s="70" t="s">
        <v>268</v>
      </c>
      <c r="E149" s="37"/>
      <c r="F149" s="38"/>
      <c r="G149" s="39" t="s">
        <v>111</v>
      </c>
      <c r="H149" s="38">
        <v>3</v>
      </c>
      <c r="I149" s="38">
        <v>1</v>
      </c>
      <c r="J149" s="59">
        <f t="shared" si="5"/>
        <v>3</v>
      </c>
    </row>
    <row r="150" spans="2:13">
      <c r="B150" s="27"/>
      <c r="C150" s="36" t="s">
        <v>174</v>
      </c>
      <c r="D150" s="70"/>
      <c r="E150" s="38"/>
      <c r="F150" s="38"/>
      <c r="G150" s="39" t="s">
        <v>175</v>
      </c>
      <c r="H150" s="38">
        <v>3</v>
      </c>
      <c r="I150" s="38">
        <v>1</v>
      </c>
      <c r="J150" s="59">
        <f>H150*I150</f>
        <v>3</v>
      </c>
    </row>
    <row r="151" spans="2:13" ht="18.600000000000001" thickBot="1">
      <c r="B151" s="29"/>
      <c r="C151" s="53" t="s">
        <v>180</v>
      </c>
      <c r="D151" s="74"/>
      <c r="E151" s="54"/>
      <c r="F151" s="54"/>
      <c r="G151" s="55" t="s">
        <v>241</v>
      </c>
      <c r="H151" s="54">
        <v>3</v>
      </c>
      <c r="I151" s="54">
        <v>1</v>
      </c>
      <c r="J151" s="63">
        <f t="shared" si="5"/>
        <v>3</v>
      </c>
    </row>
    <row r="152" spans="2:13" ht="22.8" thickBot="1">
      <c r="G152" s="75" t="s">
        <v>270</v>
      </c>
      <c r="H152" s="76">
        <f>100*K154/K153</f>
        <v>100.00000000000003</v>
      </c>
      <c r="I152" s="76"/>
      <c r="J152" s="77"/>
      <c r="K152" s="64" t="s">
        <v>267</v>
      </c>
    </row>
    <row r="153" spans="2:13">
      <c r="K153" s="78">
        <v>955.8</v>
      </c>
      <c r="L153" s="64" t="s">
        <v>266</v>
      </c>
      <c r="M153" s="64">
        <f>SUM(J4:J151)</f>
        <v>955.8000000000003</v>
      </c>
    </row>
    <row r="154" spans="2:13">
      <c r="K154" s="79">
        <f>SUM(J4:J151)</f>
        <v>955.8000000000003</v>
      </c>
      <c r="L154" s="64" t="s">
        <v>69</v>
      </c>
    </row>
  </sheetData>
  <mergeCells count="1">
    <mergeCell ref="H152:J152"/>
  </mergeCells>
  <phoneticPr fontId="1"/>
  <dataValidations count="1">
    <dataValidation type="list" allowBlank="1" showInputMessage="1" showErrorMessage="1" sqref="H7:H17 H5" xr:uid="{3335BB8A-702E-4800-A7C8-6854D34F9E9E}">
      <formula1>$O$3:$O$6</formula1>
    </dataValidation>
  </dataValidations>
  <pageMargins left="0.19685039370078741" right="0.19685039370078741" top="0.19685039370078741" bottom="0.19685039370078741" header="0.31496062992125984" footer="0.31496062992125984"/>
  <pageSetup paperSize="9" scale="48" fitToHeight="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土地採点表</vt:lpstr>
      <vt:lpstr>土地採点表!Print_Area</vt:lpstr>
      <vt:lpstr>土地採点表!Print_Titles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徹也大脇</dc:creator>
  <cp:lastModifiedBy>大脇 徹也</cp:lastModifiedBy>
  <cp:lastPrinted>2025-02-15T01:24:41Z</cp:lastPrinted>
  <dcterms:created xsi:type="dcterms:W3CDTF">2015-06-05T18:19:34Z</dcterms:created>
  <dcterms:modified xsi:type="dcterms:W3CDTF">2025-05-29T04:52:08Z</dcterms:modified>
</cp:coreProperties>
</file>